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0\"/>
    </mc:Choice>
  </mc:AlternateContent>
  <xr:revisionPtr revIDLastSave="0" documentId="8_{0D99C69C-7A51-427E-91F9-5C9F0089F833}" xr6:coauthVersionLast="45" xr6:coauthVersionMax="45" xr10:uidLastSave="{00000000-0000-0000-0000-000000000000}"/>
  <bookViews>
    <workbookView xWindow="20370" yWindow="-120" windowWidth="29040" windowHeight="15840" xr2:uid="{E096A6B9-4EB4-4361-971E-79AA2FD5F44E}"/>
  </bookViews>
  <sheets>
    <sheet name="July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3" i="1" l="1"/>
  <c r="M261" i="1"/>
  <c r="M259" i="1"/>
  <c r="A250" i="1"/>
  <c r="F239" i="1"/>
  <c r="F278" i="1" s="1"/>
  <c r="A239" i="1"/>
  <c r="A278" i="1" s="1"/>
  <c r="F238" i="1"/>
  <c r="F277" i="1" s="1"/>
  <c r="F223" i="1"/>
  <c r="F221" i="1"/>
  <c r="M221" i="1" s="1"/>
  <c r="M212" i="1"/>
  <c r="J223" i="1"/>
  <c r="M223" i="1" s="1"/>
  <c r="H210" i="1"/>
  <c r="M210" i="1" s="1"/>
  <c r="M208" i="1"/>
  <c r="J200" i="1"/>
  <c r="M200" i="1" s="1"/>
  <c r="M202" i="1" s="1"/>
  <c r="M198" i="1"/>
  <c r="M189" i="1"/>
  <c r="M191" i="1" s="1"/>
  <c r="M187" i="1"/>
  <c r="A177" i="1"/>
  <c r="M124" i="1"/>
  <c r="J124" i="1"/>
  <c r="M121" i="1"/>
  <c r="M120" i="1"/>
  <c r="M119" i="1"/>
  <c r="M116" i="1"/>
  <c r="J116" i="1"/>
  <c r="J114" i="1"/>
  <c r="M114" i="1" s="1"/>
  <c r="M112" i="1"/>
  <c r="M107" i="1"/>
  <c r="M105" i="1"/>
  <c r="M103" i="1"/>
  <c r="M101" i="1"/>
  <c r="M99" i="1"/>
  <c r="A90" i="1"/>
  <c r="L79" i="1"/>
  <c r="M79" i="1" s="1"/>
  <c r="H74" i="1"/>
  <c r="H73" i="1"/>
  <c r="F73" i="1"/>
  <c r="F74" i="1" s="1"/>
  <c r="D73" i="1"/>
  <c r="L72" i="1"/>
  <c r="M72" i="1" s="1"/>
  <c r="M69" i="1"/>
  <c r="L63" i="1"/>
  <c r="M63" i="1" s="1"/>
  <c r="M60" i="1"/>
  <c r="H53" i="1"/>
  <c r="H52" i="1"/>
  <c r="F52" i="1"/>
  <c r="F53" i="1" s="1"/>
  <c r="D52" i="1"/>
  <c r="D53" i="1" s="1"/>
  <c r="L51" i="1"/>
  <c r="M51" i="1" s="1"/>
  <c r="M48" i="1"/>
  <c r="F42" i="1"/>
  <c r="D42" i="1"/>
  <c r="H42" i="1"/>
  <c r="M38" i="1"/>
  <c r="L33" i="1"/>
  <c r="M33" i="1" s="1"/>
  <c r="M30" i="1"/>
  <c r="H25" i="1"/>
  <c r="F25" i="1"/>
  <c r="D25" i="1"/>
  <c r="M22" i="1"/>
  <c r="L16" i="1"/>
  <c r="M16" i="1" s="1"/>
  <c r="M13" i="1"/>
  <c r="L53" i="1" l="1"/>
  <c r="M53" i="1" s="1"/>
  <c r="L73" i="1"/>
  <c r="M73" i="1" s="1"/>
  <c r="D74" i="1"/>
  <c r="L74" i="1" s="1"/>
  <c r="M74" i="1" s="1"/>
  <c r="L52" i="1"/>
  <c r="M52" i="1" s="1"/>
  <c r="L25" i="1"/>
  <c r="M25" i="1" s="1"/>
  <c r="L42" i="1"/>
  <c r="M42" i="1" s="1"/>
  <c r="M214" i="1"/>
  <c r="J225" i="1"/>
  <c r="L41" i="1"/>
  <c r="M41" i="1" s="1"/>
  <c r="J265" i="1" l="1"/>
  <c r="M265" i="1" s="1"/>
  <c r="M225" i="1"/>
  <c r="M2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8380CD78-2DB5-4597-85B0-838738868A3F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<sst xmlns="http://schemas.openxmlformats.org/spreadsheetml/2006/main" count="335" uniqueCount="134">
  <si>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</si>
  <si>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</si>
  <si>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</si>
  <si>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</si>
  <si>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</si>
  <si>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</si>
  <si>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</si>
  <si>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</si>
  <si>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</si>
  <si>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</si>
  <si>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MSA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</si>
  <si>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</si>
  <si>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</si>
  <si>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</si>
  <si>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</si>
  <si>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</si>
  <si>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</si>
  <si>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</si>
  <si>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</si>
  <si>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</si>
  <si>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</si>
  <si>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</si>
  <si>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</si>
  <si>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</si>
  <si>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</si>
  <si>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</si>
  <si>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</si>
  <si>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</si>
  <si>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</si>
  <si>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3 - RESIDENTIAL AIR CONDITIONING FIRM GAS SALES SERVICE *</t>
  </si>
  <si>
    <t>SCHEDULE 4  - GENERAL AIR CONDITIONING FIRM GAS SALES SERVICE *</t>
  </si>
  <si>
    <t>SCHEDULE 5 - GAS LIGHT FIRM GAS SALES SERVICE</t>
  </si>
  <si>
    <t>Per Port:</t>
  </si>
  <si>
    <t>*  Schedule 3 and Schedule 4 effective  May through September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</si>
  <si>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</si>
  <si>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</si>
  <si>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</si>
  <si>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</si>
  <si>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</si>
  <si>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</si>
  <si>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</si>
  <si>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</si>
  <si>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</si>
  <si>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</si>
  <si>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</si>
  <si>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</si>
  <si>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</si>
  <si>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</si>
  <si>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</si>
  <si>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</si>
  <si>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</si>
  <si>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</si>
  <si>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</si>
  <si>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</si>
  <si>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</si>
  <si>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</si>
  <si>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</si>
  <si>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</si>
  <si>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</si>
  <si>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</si>
  <si>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</si>
  <si>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</si>
  <si>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</si>
  <si>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</si>
  <si>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</si>
  <si>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</si>
  <si>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</si>
  <si>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</si>
  <si>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</si>
  <si>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</si>
  <si>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</si>
  <si>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</si>
  <si>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</si>
  <si>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</si>
  <si>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</si>
  <si>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</si>
  <si>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</si>
  <si>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</si>
  <si>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</si>
  <si>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</si>
  <si>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</si>
  <si>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</si>
  <si>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</si>
  <si>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</si>
  <si>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</si>
  <si>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</si>
  <si>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 xml:space="preserve">               VIRGINIA NATURAL GAS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</si>
  <si>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</si>
  <si>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</si>
  <si>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</si>
  <si>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</si>
  <si>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</si>
  <si>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</si>
  <si>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</si>
  <si>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</si>
  <si>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</si>
  <si>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</si>
  <si>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</si>
  <si>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</si>
  <si>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</si>
  <si>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</si>
  <si>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</si>
  <si>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</si>
  <si>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</si>
  <si>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</si>
  <si>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</si>
  <si>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</si>
  <si>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</si>
  <si>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</si>
  <si>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</si>
  <si>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</si>
  <si>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</si>
  <si>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</si>
  <si>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</si>
  <si>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</si>
  <si>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</si>
  <si>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</si>
  <si>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</si>
  <si>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</si>
  <si>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</si>
  <si>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</si>
  <si>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</si>
  <si>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</si>
  <si>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This Filing Effective for the Billing Month of June 2020</t>
  </si>
  <si>
    <t>Filed 05-01-20</t>
  </si>
  <si>
    <t>Superseding Filing Effective With the Billing Month of March 2020</t>
  </si>
  <si>
    <t xml:space="preserve">           AUGUST 2020 </t>
  </si>
  <si>
    <t>FILED 07-15-20</t>
  </si>
  <si>
    <t>This Filing Effective for the Billing Month of August 2020</t>
  </si>
  <si>
    <t>Superseding Filing Effective With the Billing Month of July 2020</t>
  </si>
  <si>
    <t>AUGUST 2020</t>
  </si>
  <si>
    <t>Filed 07-30-20</t>
  </si>
  <si>
    <t>This Filing Effective August 2020</t>
  </si>
  <si>
    <t xml:space="preserve">              Superseding Filing Effective for the Billing Month of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</si>
</sst>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4"/>
      <name val="Arial MT"/>
    </font>
    <font>
      <sz val="12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2" fillId="0" borderId="0"/>
    <xf numFmtId="0" fontId="1" fillId="2" borderId="0" applyNumberFormat="0" applyBorder="0" applyAlignment="0" applyProtection="0"/>
    <xf numFmtId="0" fontId="16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165" fontId="6" fillId="0" borderId="0" xfId="2" applyNumberFormat="1" applyFont="1" applyFill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0" fontId="14" fillId="0" borderId="0" xfId="1" applyFo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0" fontId="3" fillId="0" borderId="0" xfId="1" applyNumberFormat="1" applyFont="1" applyFill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0" fontId="3" fillId="0" borderId="0" xfId="1" applyNumberFormat="1" applyFont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0" fontId="3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165" fontId="3" fillId="0" borderId="0" xfId="1" applyNumberFormat="1" applyFont="1" applyAlignment="1"/>
    <xf numFmtId="165" fontId="3" fillId="0" borderId="0" xfId="1" applyNumberFormat="1" applyFont="1" applyAlignment="1"/>
    <xf numFmtId="0" fontId="3" fillId="0" borderId="0" xfId="1" applyNumberFormat="1" applyFont="1" applyAlignment="1"/>
    <xf numFmtId="165" fontId="3" fillId="0" borderId="0" xfId="1" applyNumberFormat="1" applyFont="1" applyAlignment="1"/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18B8-1FEB-4B30-839D-495BD16D1F1D}">
  <sheetPr>
    <pageSetUpPr fitToPage="1"/>
  </sheetPr>
  <dimension ref="A1:R373"/>
  <sheetViews>
    <sheetView tabSelected="1" zoomScale="62" zoomScaleNormal="62" workbookViewId="0"/>
  </sheetViews>
  <sheetFormatPr defaultColWidth="12.42578125" defaultRowHeight="20.25"/>
  <cols>
    <col min="1" max="1" width="72.85546875" style="4" customWidth="1"/>
    <col min="2" max="2" width="15.7109375" style="4" customWidth="1"/>
    <col min="3" max="3" width="18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4.140625" style="4" bestFit="1" customWidth="1"/>
    <col min="9" max="9" width="11.42578125" style="4" customWidth="1"/>
    <col min="10" max="10" width="14.140625" style="4" customWidth="1"/>
    <col min="11" max="11" width="6.140625" style="4" customWidth="1"/>
    <col min="12" max="12" width="14.140625" style="4" bestFit="1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126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10</v>
      </c>
      <c r="I8" s="1"/>
      <c r="J8" s="8"/>
      <c r="K8" s="1"/>
      <c r="L8" s="8" t="s">
        <v>11</v>
      </c>
      <c r="M8" s="8" t="s">
        <v>12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13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14</v>
      </c>
      <c r="B13" s="12">
        <v>10.18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15</v>
      </c>
      <c r="M13" s="9">
        <f>SUM(B13:L13)</f>
        <v>10.18</v>
      </c>
      <c r="N13" s="1"/>
      <c r="O13" s="1" t="s">
        <v>16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17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18</v>
      </c>
      <c r="B16" s="10">
        <v>0.48399999999999999</v>
      </c>
      <c r="C16" s="10"/>
      <c r="D16" s="57">
        <v>0.40210000000000001</v>
      </c>
      <c r="E16" s="57"/>
      <c r="F16" s="57">
        <v>5.5999999999999999E-3</v>
      </c>
      <c r="G16" s="57"/>
      <c r="H16" s="58">
        <v>0</v>
      </c>
      <c r="I16" s="10"/>
      <c r="J16" s="10"/>
      <c r="K16" s="10"/>
      <c r="L16" s="10">
        <f>SUM(D16:J16)</f>
        <v>0.40770000000000001</v>
      </c>
      <c r="M16" s="10">
        <f>B16+L16</f>
        <v>0.89169999999999994</v>
      </c>
      <c r="N16" s="1"/>
      <c r="O16" s="10" t="s">
        <v>19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71</v>
      </c>
      <c r="B18" s="10"/>
      <c r="C18" s="10"/>
      <c r="D18" s="13"/>
      <c r="E18" s="10"/>
      <c r="F18" s="10"/>
      <c r="G18" s="10"/>
      <c r="H18" s="10"/>
      <c r="I18" s="10"/>
      <c r="J18" s="10"/>
      <c r="K18" s="10"/>
      <c r="L18" s="10"/>
      <c r="M18" s="10">
        <v>-0.11709</v>
      </c>
      <c r="N18" s="1"/>
      <c r="O18" s="10" t="s">
        <v>19</v>
      </c>
    </row>
    <row r="19" spans="1:15" ht="20.100000000000001" customHeight="1">
      <c r="A19" s="1"/>
      <c r="B19" s="10"/>
      <c r="C19" s="10"/>
      <c r="D19" s="13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20</v>
      </c>
      <c r="B20" s="10"/>
      <c r="C20" s="10"/>
      <c r="D20" s="13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14</v>
      </c>
      <c r="B22" s="9">
        <v>3.33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15</v>
      </c>
      <c r="M22" s="9">
        <f>+B22</f>
        <v>3.33</v>
      </c>
      <c r="N22" s="1"/>
      <c r="O22" s="1" t="s">
        <v>21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18</v>
      </c>
      <c r="B25" s="10">
        <v>0.48399999999999999</v>
      </c>
      <c r="C25" s="10"/>
      <c r="D25" s="10">
        <f>+D16</f>
        <v>0.40210000000000001</v>
      </c>
      <c r="E25" s="10"/>
      <c r="F25" s="10">
        <f>+F16</f>
        <v>5.5999999999999999E-3</v>
      </c>
      <c r="G25" s="10"/>
      <c r="H25" s="10">
        <f>+H16</f>
        <v>0</v>
      </c>
      <c r="I25" s="10"/>
      <c r="J25" s="10"/>
      <c r="K25" s="10"/>
      <c r="L25" s="10">
        <f>SUM(D25:J25)</f>
        <v>0.40770000000000001</v>
      </c>
      <c r="M25" s="10">
        <f>B25+L25</f>
        <v>0.89169999999999994</v>
      </c>
      <c r="N25" s="1"/>
      <c r="O25" s="10" t="s">
        <v>19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14</v>
      </c>
      <c r="B30" s="9">
        <v>15.73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15</v>
      </c>
      <c r="M30" s="9">
        <f>SUM(B30:L30)</f>
        <v>15.73</v>
      </c>
      <c r="N30" s="1"/>
      <c r="O30" s="1" t="s">
        <v>16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17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18</v>
      </c>
      <c r="B33" s="10">
        <v>0.12697</v>
      </c>
      <c r="C33" s="10"/>
      <c r="D33" s="60">
        <v>0.18601999999999999</v>
      </c>
      <c r="E33" s="60"/>
      <c r="F33" s="60">
        <v>-4.3860000000000003E-2</v>
      </c>
      <c r="G33" s="60"/>
      <c r="H33" s="61">
        <v>0</v>
      </c>
      <c r="I33" s="10"/>
      <c r="J33" s="10"/>
      <c r="K33" s="10"/>
      <c r="L33" s="10">
        <f>SUM(D33:J33)</f>
        <v>0.14215999999999998</v>
      </c>
      <c r="M33" s="10">
        <f>B33+L33</f>
        <v>0.26912999999999998</v>
      </c>
      <c r="N33" s="10"/>
      <c r="O33" s="10" t="s">
        <v>19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14</v>
      </c>
      <c r="B38" s="9">
        <v>16.649999999999999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15</v>
      </c>
      <c r="M38" s="9">
        <f>SUM(B38:L38)</f>
        <v>16.649999999999999</v>
      </c>
      <c r="N38" s="1"/>
      <c r="O38" s="1" t="s">
        <v>16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17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24</v>
      </c>
      <c r="B41" s="10">
        <v>0.30786000000000002</v>
      </c>
      <c r="C41" s="10"/>
      <c r="D41" s="62">
        <v>0.32805000000000001</v>
      </c>
      <c r="E41" s="62"/>
      <c r="F41" s="62">
        <v>1.3089999999999999E-2</v>
      </c>
      <c r="G41" s="62"/>
      <c r="H41" s="63">
        <v>0</v>
      </c>
      <c r="I41" s="10"/>
      <c r="J41" s="10"/>
      <c r="K41" s="10"/>
      <c r="L41" s="10">
        <f>SUM(D41:J41)</f>
        <v>0.34114</v>
      </c>
      <c r="M41" s="10">
        <f>B41+L41</f>
        <v>0.64900000000000002</v>
      </c>
      <c r="N41" s="10"/>
      <c r="O41" s="10" t="s">
        <v>19</v>
      </c>
    </row>
    <row r="42" spans="1:15" ht="20.100000000000001" customHeight="1">
      <c r="A42" s="1" t="s">
        <v>25</v>
      </c>
      <c r="B42" s="10">
        <v>0.25916</v>
      </c>
      <c r="C42" s="10"/>
      <c r="D42" s="10">
        <f>+D41</f>
        <v>0.32805000000000001</v>
      </c>
      <c r="E42" s="10"/>
      <c r="F42" s="10">
        <f>+F41</f>
        <v>1.3089999999999999E-2</v>
      </c>
      <c r="G42" s="10"/>
      <c r="H42" s="10">
        <f>+H41</f>
        <v>0</v>
      </c>
      <c r="I42" s="10"/>
      <c r="J42" s="10"/>
      <c r="K42" s="10"/>
      <c r="L42" s="10">
        <f>SUM(D42:J42)</f>
        <v>0.34114</v>
      </c>
      <c r="M42" s="10">
        <f>B42+L42</f>
        <v>0.60030000000000006</v>
      </c>
      <c r="N42" s="10"/>
      <c r="O42" s="10" t="s">
        <v>19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14</v>
      </c>
      <c r="B48" s="9">
        <v>32.380000000000003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15</v>
      </c>
      <c r="M48" s="9">
        <f>SUM(B48:L48)</f>
        <v>32.380000000000003</v>
      </c>
      <c r="N48" s="1"/>
      <c r="O48" s="1" t="s">
        <v>16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17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24</v>
      </c>
      <c r="B51" s="10">
        <v>0.32096000000000002</v>
      </c>
      <c r="C51" s="10"/>
      <c r="D51" s="64">
        <v>0.28564000000000001</v>
      </c>
      <c r="E51" s="64"/>
      <c r="F51" s="64">
        <v>-1.3600000000000001E-3</v>
      </c>
      <c r="G51" s="64"/>
      <c r="H51" s="65">
        <v>0</v>
      </c>
      <c r="I51" s="10"/>
      <c r="J51" s="10"/>
      <c r="K51" s="10"/>
      <c r="L51" s="10">
        <f>SUM(D51:J51)</f>
        <v>0.28427999999999998</v>
      </c>
      <c r="M51" s="10">
        <f>B51+L51</f>
        <v>0.60524</v>
      </c>
      <c r="N51" s="10"/>
      <c r="O51" s="10" t="s">
        <v>19</v>
      </c>
    </row>
    <row r="52" spans="1:15" ht="20.100000000000001" customHeight="1">
      <c r="A52" s="1" t="s">
        <v>27</v>
      </c>
      <c r="B52" s="10">
        <v>0.23125999999999999</v>
      </c>
      <c r="C52" s="10"/>
      <c r="D52" s="10">
        <f>D51</f>
        <v>0.28564000000000001</v>
      </c>
      <c r="E52" s="10"/>
      <c r="F52" s="10">
        <f>F51</f>
        <v>-1.3600000000000001E-3</v>
      </c>
      <c r="G52" s="10"/>
      <c r="H52" s="10">
        <f>$H$16</f>
        <v>0</v>
      </c>
      <c r="I52" s="10"/>
      <c r="J52" s="10"/>
      <c r="K52" s="10"/>
      <c r="L52" s="10">
        <f>SUM(D52:J52)</f>
        <v>0.28427999999999998</v>
      </c>
      <c r="M52" s="10">
        <f>B52+L52</f>
        <v>0.51554</v>
      </c>
      <c r="N52" s="10"/>
      <c r="O52" s="10" t="s">
        <v>19</v>
      </c>
    </row>
    <row r="53" spans="1:15" ht="20.100000000000001" customHeight="1">
      <c r="A53" s="1" t="s">
        <v>28</v>
      </c>
      <c r="B53" s="10">
        <v>0.18498000000000001</v>
      </c>
      <c r="C53" s="10"/>
      <c r="D53" s="10">
        <f>D52</f>
        <v>0.28564000000000001</v>
      </c>
      <c r="E53" s="10"/>
      <c r="F53" s="10">
        <f>F52</f>
        <v>-1.3600000000000001E-3</v>
      </c>
      <c r="G53" s="10"/>
      <c r="H53" s="10">
        <f>$H$16</f>
        <v>0</v>
      </c>
      <c r="I53" s="10"/>
      <c r="J53" s="10"/>
      <c r="K53" s="10"/>
      <c r="L53" s="10">
        <f>SUM(D53:J53)</f>
        <v>0.28427999999999998</v>
      </c>
      <c r="M53" s="10">
        <f>B53+L53</f>
        <v>0.46926000000000001</v>
      </c>
      <c r="N53" s="10"/>
      <c r="O53" s="10" t="s">
        <v>19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29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14</v>
      </c>
      <c r="B60" s="9">
        <v>10.18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15</v>
      </c>
      <c r="M60" s="9">
        <f>SUM(B60:L60)</f>
        <v>10.18</v>
      </c>
      <c r="N60" s="1"/>
      <c r="O60" s="1" t="s">
        <v>16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17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18</v>
      </c>
      <c r="B63" s="10">
        <v>0.1668</v>
      </c>
      <c r="C63" s="10"/>
      <c r="D63" s="66">
        <v>0.15483</v>
      </c>
      <c r="E63" s="66"/>
      <c r="F63" s="66">
        <v>-9.4900000000000002E-3</v>
      </c>
      <c r="G63" s="66"/>
      <c r="H63" s="67">
        <v>0</v>
      </c>
      <c r="I63" s="10"/>
      <c r="J63" s="10"/>
      <c r="K63" s="10"/>
      <c r="L63" s="10">
        <f>SUM(D63:J63)</f>
        <v>0.14534</v>
      </c>
      <c r="M63" s="10">
        <f>B63+L63</f>
        <v>0.31213999999999997</v>
      </c>
      <c r="N63" s="10"/>
      <c r="O63" s="10" t="s">
        <v>19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00000000000001" customHeight="1">
      <c r="A65" s="1" t="s">
        <v>71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56">
        <v>3.4770000000000002E-2</v>
      </c>
      <c r="N65" s="1"/>
      <c r="O65" s="10" t="s">
        <v>19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30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14</v>
      </c>
      <c r="B69" s="9">
        <v>16.649999999999999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15</v>
      </c>
      <c r="M69" s="9">
        <f>SUM(B69:L69)</f>
        <v>16.649999999999999</v>
      </c>
      <c r="N69" s="1"/>
      <c r="O69" s="1" t="s">
        <v>16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17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24</v>
      </c>
      <c r="B72" s="10">
        <v>0.43747999999999998</v>
      </c>
      <c r="C72" s="10"/>
      <c r="D72" s="68">
        <v>0.15483</v>
      </c>
      <c r="E72" s="68"/>
      <c r="F72" s="68">
        <v>-8.1499999999999993E-3</v>
      </c>
      <c r="G72" s="68"/>
      <c r="H72" s="69">
        <v>0</v>
      </c>
      <c r="I72" s="10"/>
      <c r="J72" s="10"/>
      <c r="K72" s="10"/>
      <c r="L72" s="10">
        <f>SUM(D72:J72)</f>
        <v>0.14668</v>
      </c>
      <c r="M72" s="10">
        <f>B72+L72</f>
        <v>0.58416000000000001</v>
      </c>
      <c r="N72" s="10"/>
      <c r="O72" s="10" t="s">
        <v>19</v>
      </c>
    </row>
    <row r="73" spans="1:15" ht="20.100000000000001" customHeight="1">
      <c r="A73" s="1" t="s">
        <v>27</v>
      </c>
      <c r="B73" s="10">
        <v>0.25439000000000001</v>
      </c>
      <c r="C73" s="10"/>
      <c r="D73" s="10">
        <f>D72</f>
        <v>0.15483</v>
      </c>
      <c r="E73" s="10"/>
      <c r="F73" s="10">
        <f>F72</f>
        <v>-8.1499999999999993E-3</v>
      </c>
      <c r="G73" s="10"/>
      <c r="H73" s="10">
        <f>$H$16</f>
        <v>0</v>
      </c>
      <c r="I73" s="10"/>
      <c r="J73" s="10"/>
      <c r="K73" s="10"/>
      <c r="L73" s="10">
        <f>SUM(D73:J73)</f>
        <v>0.14668</v>
      </c>
      <c r="M73" s="10">
        <f>B73+L73</f>
        <v>0.40107000000000004</v>
      </c>
      <c r="N73" s="10"/>
      <c r="O73" s="10" t="s">
        <v>19</v>
      </c>
    </row>
    <row r="74" spans="1:15" ht="20.100000000000001" customHeight="1">
      <c r="A74" s="1" t="s">
        <v>28</v>
      </c>
      <c r="B74" s="10">
        <v>0.24976000000000001</v>
      </c>
      <c r="C74" s="10"/>
      <c r="D74" s="10">
        <f>D73</f>
        <v>0.15483</v>
      </c>
      <c r="E74" s="10"/>
      <c r="F74" s="10">
        <f>F73</f>
        <v>-8.1499999999999993E-3</v>
      </c>
      <c r="G74" s="10"/>
      <c r="H74" s="10">
        <f>$H$16</f>
        <v>0</v>
      </c>
      <c r="I74" s="10"/>
      <c r="J74" s="10"/>
      <c r="K74" s="10"/>
      <c r="L74" s="10">
        <f>SUM(D74:J74)</f>
        <v>0.14668</v>
      </c>
      <c r="M74" s="10">
        <f>B74+L74</f>
        <v>0.39644000000000001</v>
      </c>
      <c r="N74" s="10"/>
      <c r="O74" s="10" t="s">
        <v>19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31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32</v>
      </c>
      <c r="B79" s="9">
        <v>13.14</v>
      </c>
      <c r="C79" s="1"/>
      <c r="D79" s="71">
        <v>0.16611999999999999</v>
      </c>
      <c r="E79" s="70"/>
      <c r="F79" s="71">
        <v>-6.94E-3</v>
      </c>
      <c r="G79" s="70"/>
      <c r="H79" s="72">
        <v>0</v>
      </c>
      <c r="I79" s="1"/>
      <c r="J79" s="10"/>
      <c r="K79" s="1"/>
      <c r="L79" s="9">
        <f>ROUND((SUM(D79:J79)*18),2)</f>
        <v>2.87</v>
      </c>
      <c r="M79" s="9">
        <f>ROUND(+B79+L79,2)</f>
        <v>16.010000000000002</v>
      </c>
      <c r="N79" s="1"/>
      <c r="O79" s="1" t="s">
        <v>16</v>
      </c>
    </row>
    <row r="80" spans="1:15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4"/>
      <c r="B81" s="1"/>
      <c r="C81" s="1"/>
      <c r="D81" s="1"/>
      <c r="E81" s="1"/>
      <c r="F81" s="1" t="s">
        <v>128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127</v>
      </c>
      <c r="B82" s="1"/>
      <c r="C82" s="1"/>
      <c r="D82" s="1"/>
      <c r="E82" s="1"/>
      <c r="F82" s="1" t="s">
        <v>129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5" t="s">
        <v>33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5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6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34</v>
      </c>
    </row>
    <row r="87" spans="1:15" ht="20.100000000000001" customHeight="1">
      <c r="A87" s="2" t="s">
        <v>35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36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AUGUST 2020 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7"/>
      <c r="B91" s="17"/>
      <c r="C91" s="17"/>
      <c r="D91" s="17"/>
      <c r="E91" s="17"/>
      <c r="F91" s="17"/>
      <c r="G91" s="17"/>
      <c r="H91" s="17"/>
      <c r="I91" s="18"/>
      <c r="J91" s="18"/>
      <c r="K91" s="18"/>
      <c r="L91" s="18"/>
      <c r="M91" s="18"/>
      <c r="N91" s="18"/>
      <c r="O91" s="18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37</v>
      </c>
      <c r="K94" s="1"/>
      <c r="L94" s="1"/>
      <c r="M94" s="8" t="s">
        <v>12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9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9"/>
      <c r="G96" s="1"/>
      <c r="H96" s="19"/>
      <c r="I96" s="1"/>
      <c r="J96" s="19"/>
      <c r="K96" s="1"/>
      <c r="L96" s="1"/>
      <c r="M96" s="19"/>
      <c r="N96" s="1"/>
      <c r="O96" s="1"/>
    </row>
    <row r="97" spans="1:15" ht="20.100000000000001" customHeight="1">
      <c r="A97" s="7" t="s">
        <v>38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14</v>
      </c>
      <c r="B99" s="1"/>
      <c r="C99" s="1"/>
      <c r="D99" s="1"/>
      <c r="E99" s="1"/>
      <c r="F99" s="9">
        <v>430.15</v>
      </c>
      <c r="G99" s="1"/>
      <c r="H99" s="9"/>
      <c r="I99" s="1"/>
      <c r="J99" s="8" t="s">
        <v>15</v>
      </c>
      <c r="K99" s="1"/>
      <c r="L99" s="1"/>
      <c r="M99" s="9">
        <f>SUM(F99:J99)</f>
        <v>430.15</v>
      </c>
      <c r="N99" s="1"/>
      <c r="O99" s="1" t="s">
        <v>16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39</v>
      </c>
      <c r="B101" s="1"/>
      <c r="C101" s="1"/>
      <c r="D101" s="1"/>
      <c r="E101" s="1"/>
      <c r="F101" s="10">
        <v>0.185</v>
      </c>
      <c r="G101" s="1"/>
      <c r="H101" s="10"/>
      <c r="I101" s="1"/>
      <c r="J101" s="75">
        <v>0.98407</v>
      </c>
      <c r="K101" s="1"/>
      <c r="L101" s="1"/>
      <c r="M101" s="10">
        <f>SUM(F101:J101)</f>
        <v>1.1690700000000001</v>
      </c>
      <c r="N101" s="1"/>
      <c r="O101" s="1" t="s">
        <v>19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75"/>
      <c r="K102" s="1"/>
      <c r="L102" s="1"/>
      <c r="M102" s="10"/>
      <c r="N102" s="1"/>
      <c r="O102" s="1"/>
    </row>
    <row r="103" spans="1:15" ht="20.100000000000001" customHeight="1">
      <c r="A103" s="1" t="s">
        <v>40</v>
      </c>
      <c r="B103" s="1"/>
      <c r="C103" s="1"/>
      <c r="D103" s="1"/>
      <c r="E103" s="1"/>
      <c r="F103" s="20" t="s">
        <v>15</v>
      </c>
      <c r="G103" s="10"/>
      <c r="H103" s="1"/>
      <c r="I103" s="1"/>
      <c r="J103" s="75">
        <v>1.7489999999999999E-2</v>
      </c>
      <c r="K103" s="10"/>
      <c r="L103" s="1"/>
      <c r="M103" s="10">
        <f>SUM(F103:J103)</f>
        <v>1.7489999999999999E-2</v>
      </c>
      <c r="N103" s="10"/>
      <c r="O103" s="1" t="s">
        <v>19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75"/>
      <c r="K104" s="10"/>
      <c r="L104" s="1"/>
      <c r="M104" s="10"/>
      <c r="N104" s="1"/>
      <c r="O104" s="1"/>
    </row>
    <row r="105" spans="1:15" ht="20.100000000000001" customHeight="1">
      <c r="A105" s="1" t="s">
        <v>41</v>
      </c>
      <c r="B105" s="1"/>
      <c r="C105" s="1"/>
      <c r="D105" s="1"/>
      <c r="E105" s="1"/>
      <c r="F105" s="10">
        <v>6.8290000000000003E-2</v>
      </c>
      <c r="G105" s="1"/>
      <c r="H105" s="10"/>
      <c r="I105" s="1"/>
      <c r="J105" s="74" t="s">
        <v>15</v>
      </c>
      <c r="K105" s="10"/>
      <c r="L105" s="1"/>
      <c r="M105" s="10">
        <f>SUM(F105:J105)</f>
        <v>6.8290000000000003E-2</v>
      </c>
      <c r="N105" s="10"/>
      <c r="O105" s="1" t="s">
        <v>19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73"/>
      <c r="K106" s="10"/>
      <c r="L106" s="1"/>
      <c r="M106" s="21"/>
      <c r="N106" s="1"/>
      <c r="O106" s="1"/>
    </row>
    <row r="107" spans="1:15" ht="20.100000000000001" customHeight="1">
      <c r="A107" s="1" t="s">
        <v>42</v>
      </c>
      <c r="B107" s="1"/>
      <c r="C107" s="1"/>
      <c r="D107" s="1"/>
      <c r="E107" s="1"/>
      <c r="F107" s="8" t="s">
        <v>15</v>
      </c>
      <c r="G107" s="1"/>
      <c r="H107" s="1"/>
      <c r="I107" s="1"/>
      <c r="J107" s="75">
        <v>0.13972000000000001</v>
      </c>
      <c r="K107" s="1"/>
      <c r="L107" s="1"/>
      <c r="M107" s="10">
        <f>SUM(F107:J107)</f>
        <v>0.13972000000000001</v>
      </c>
      <c r="N107" s="1"/>
      <c r="O107" s="1" t="s">
        <v>19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43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14</v>
      </c>
      <c r="B112" s="1"/>
      <c r="C112" s="1"/>
      <c r="D112" s="1"/>
      <c r="E112" s="1"/>
      <c r="F112" s="9">
        <v>647.53</v>
      </c>
      <c r="G112" s="1"/>
      <c r="H112" s="9"/>
      <c r="I112" s="1"/>
      <c r="J112" s="8" t="s">
        <v>15</v>
      </c>
      <c r="K112" s="10"/>
      <c r="L112" s="1"/>
      <c r="M112" s="9">
        <f>SUM(F112:J112)</f>
        <v>647.53</v>
      </c>
      <c r="N112" s="10"/>
      <c r="O112" s="1" t="s">
        <v>16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39</v>
      </c>
      <c r="B114" s="1"/>
      <c r="C114" s="1"/>
      <c r="D114" s="1"/>
      <c r="E114" s="10"/>
      <c r="F114" s="10">
        <v>0.185</v>
      </c>
      <c r="G114" s="10"/>
      <c r="H114" s="10"/>
      <c r="I114" s="1"/>
      <c r="J114" s="10">
        <f>J101</f>
        <v>0.98407</v>
      </c>
      <c r="K114" s="1"/>
      <c r="L114" s="1"/>
      <c r="M114" s="10">
        <f>SUM(F114:J114)</f>
        <v>1.1690700000000001</v>
      </c>
      <c r="N114" s="1"/>
      <c r="O114" s="10" t="s">
        <v>19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40</v>
      </c>
      <c r="B116" s="1"/>
      <c r="C116" s="1"/>
      <c r="D116" s="1"/>
      <c r="E116" s="1"/>
      <c r="F116" s="8" t="s">
        <v>15</v>
      </c>
      <c r="G116" s="1"/>
      <c r="H116" s="1"/>
      <c r="I116" s="1"/>
      <c r="J116" s="10">
        <f>J103</f>
        <v>1.7489999999999999E-2</v>
      </c>
      <c r="K116" s="1"/>
      <c r="L116" s="1"/>
      <c r="M116" s="10">
        <f>SUM(F116:J116)</f>
        <v>1.7489999999999999E-2</v>
      </c>
      <c r="N116" s="1"/>
      <c r="O116" s="1" t="s">
        <v>19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41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44</v>
      </c>
      <c r="B119" s="1"/>
      <c r="C119" s="1"/>
      <c r="D119" s="1"/>
      <c r="E119" s="1"/>
      <c r="F119" s="10">
        <v>0.15840000000000001</v>
      </c>
      <c r="G119" s="1"/>
      <c r="H119" s="10"/>
      <c r="I119" s="1"/>
      <c r="J119" s="8" t="s">
        <v>15</v>
      </c>
      <c r="K119" s="1"/>
      <c r="L119" s="1"/>
      <c r="M119" s="10">
        <f>SUM(F119:J119)</f>
        <v>0.15840000000000001</v>
      </c>
      <c r="N119" s="1"/>
      <c r="O119" s="1" t="s">
        <v>19</v>
      </c>
    </row>
    <row r="120" spans="1:15" ht="20.100000000000001" customHeight="1">
      <c r="A120" s="1" t="s">
        <v>45</v>
      </c>
      <c r="B120" s="1"/>
      <c r="C120" s="1"/>
      <c r="D120" s="1"/>
      <c r="E120" s="1"/>
      <c r="F120" s="10">
        <v>0.11937</v>
      </c>
      <c r="G120" s="1"/>
      <c r="H120" s="10"/>
      <c r="I120" s="1"/>
      <c r="J120" s="8" t="s">
        <v>15</v>
      </c>
      <c r="K120" s="1"/>
      <c r="L120" s="1"/>
      <c r="M120" s="10">
        <f>SUM(F120:J120)</f>
        <v>0.11937</v>
      </c>
      <c r="N120" s="1"/>
      <c r="O120" s="1" t="s">
        <v>19</v>
      </c>
    </row>
    <row r="121" spans="1:15" ht="20.100000000000001" customHeight="1">
      <c r="A121" s="1" t="s">
        <v>46</v>
      </c>
      <c r="B121" s="1"/>
      <c r="C121" s="1"/>
      <c r="D121" s="1"/>
      <c r="E121" s="1"/>
      <c r="F121" s="10">
        <v>7.1069999999999994E-2</v>
      </c>
      <c r="G121" s="1"/>
      <c r="H121" s="10"/>
      <c r="I121" s="1"/>
      <c r="J121" s="8" t="s">
        <v>15</v>
      </c>
      <c r="K121" s="1"/>
      <c r="L121" s="1"/>
      <c r="M121" s="10">
        <f>SUM(F121:J121)</f>
        <v>7.1069999999999994E-2</v>
      </c>
      <c r="N121" s="1"/>
      <c r="O121" s="1" t="s">
        <v>19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42</v>
      </c>
      <c r="B124" s="1"/>
      <c r="C124" s="1"/>
      <c r="D124" s="1"/>
      <c r="E124" s="1"/>
      <c r="F124" s="8" t="s">
        <v>15</v>
      </c>
      <c r="G124" s="1"/>
      <c r="H124" s="1"/>
      <c r="I124" s="1"/>
      <c r="J124" s="10">
        <f>J107</f>
        <v>0.13972000000000001</v>
      </c>
      <c r="K124" s="1"/>
      <c r="L124" s="1"/>
      <c r="M124" s="10">
        <f>SUM(F124:J124)</f>
        <v>0.13972000000000001</v>
      </c>
      <c r="N124" s="1"/>
      <c r="O124" s="1" t="s">
        <v>19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123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124</v>
      </c>
      <c r="B128" s="1"/>
      <c r="C128" s="1"/>
      <c r="D128" s="1"/>
      <c r="E128" s="1"/>
      <c r="F128" s="1" t="s">
        <v>125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5"/>
      <c r="B131" s="27"/>
      <c r="C131" s="27"/>
      <c r="D131" s="25" t="s">
        <v>86</v>
      </c>
      <c r="E131" s="27"/>
      <c r="F131" s="25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20.100000000000001" customHeight="1">
      <c r="A132" s="25" t="s">
        <v>72</v>
      </c>
      <c r="B132" s="24"/>
      <c r="C132" s="25"/>
      <c r="D132" s="24"/>
      <c r="E132" s="25"/>
      <c r="F132" s="25"/>
      <c r="G132" s="24"/>
      <c r="H132" s="24"/>
      <c r="I132" s="24"/>
      <c r="J132" s="24"/>
      <c r="K132" s="24"/>
      <c r="L132" s="26"/>
      <c r="M132" s="26"/>
      <c r="N132" s="26"/>
      <c r="O132" s="26" t="s">
        <v>73</v>
      </c>
    </row>
    <row r="133" spans="1:15" ht="20.100000000000001" customHeight="1">
      <c r="A133" s="25" t="s">
        <v>74</v>
      </c>
      <c r="B133" s="24"/>
      <c r="C133" s="24"/>
      <c r="D133" s="25"/>
      <c r="E133" s="25"/>
      <c r="F133" s="25"/>
      <c r="G133" s="24"/>
      <c r="H133" s="24"/>
      <c r="I133" s="24"/>
      <c r="J133" s="24"/>
      <c r="K133" s="24"/>
      <c r="L133" s="26"/>
      <c r="M133" s="26"/>
      <c r="N133" s="27"/>
      <c r="O133" s="28"/>
    </row>
    <row r="134" spans="1:15" ht="20.100000000000001" customHeight="1">
      <c r="A134" s="34" t="s">
        <v>130</v>
      </c>
      <c r="B134" s="24"/>
      <c r="C134" s="25"/>
      <c r="D134" s="24"/>
      <c r="E134" s="25"/>
      <c r="F134" s="25"/>
      <c r="G134" s="24"/>
      <c r="H134" s="24"/>
      <c r="I134" s="24"/>
      <c r="J134" s="24"/>
      <c r="K134" s="24"/>
      <c r="L134" s="26"/>
      <c r="M134" s="26"/>
      <c r="N134" s="26"/>
      <c r="O134" s="28"/>
    </row>
    <row r="135" spans="1:15" ht="20.100000000000001" customHeight="1" thickBot="1">
      <c r="A135" s="29"/>
      <c r="B135" s="30"/>
      <c r="C135" s="26"/>
      <c r="D135" s="26"/>
      <c r="E135" s="26"/>
      <c r="F135" s="26"/>
      <c r="G135" s="24"/>
      <c r="H135" s="24"/>
      <c r="I135" s="24"/>
      <c r="J135" s="24"/>
      <c r="K135" s="24"/>
      <c r="L135" s="24"/>
      <c r="M135" s="24"/>
      <c r="N135" s="24"/>
      <c r="O135" s="24"/>
    </row>
    <row r="136" spans="1:15" ht="20.100000000000001" customHeight="1" thickTop="1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20.100000000000001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26"/>
      <c r="M137" s="26"/>
      <c r="N137" s="26"/>
      <c r="O137" s="28"/>
    </row>
    <row r="138" spans="1:15" ht="20.100000000000001" customHeight="1">
      <c r="A138" s="31"/>
      <c r="B138" s="31"/>
      <c r="C138" s="31"/>
      <c r="D138" s="31"/>
      <c r="E138" s="31"/>
      <c r="F138" s="31"/>
      <c r="G138" s="31"/>
      <c r="H138" s="35" t="s">
        <v>12</v>
      </c>
      <c r="I138" s="31"/>
      <c r="J138" s="31"/>
      <c r="K138" s="31"/>
      <c r="L138" s="26"/>
      <c r="M138" s="26"/>
      <c r="N138" s="27"/>
      <c r="O138" s="28"/>
    </row>
    <row r="139" spans="1:15" ht="20.100000000000001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26"/>
      <c r="M139" s="26"/>
      <c r="N139" s="27"/>
      <c r="O139" s="28"/>
    </row>
    <row r="140" spans="1:15" ht="20.100000000000001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3"/>
      <c r="M140" s="28"/>
      <c r="N140" s="27"/>
      <c r="O140" s="28"/>
    </row>
    <row r="141" spans="1:15" ht="20.100000000000001" customHeight="1">
      <c r="A141" s="36" t="s">
        <v>75</v>
      </c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3"/>
      <c r="M141" s="28"/>
      <c r="N141" s="27"/>
      <c r="O141" s="28"/>
    </row>
    <row r="142" spans="1:15" ht="20.100000000000001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3"/>
      <c r="M142" s="28"/>
      <c r="N142" s="27"/>
      <c r="O142" s="28"/>
    </row>
    <row r="143" spans="1:15" ht="20.100000000000001" customHeight="1">
      <c r="A143" s="27" t="s">
        <v>14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3"/>
      <c r="M143" s="28"/>
      <c r="N143" s="27"/>
      <c r="O143" s="28"/>
    </row>
    <row r="144" spans="1:15" ht="20.100000000000001" customHeight="1">
      <c r="A144" s="27" t="s">
        <v>76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3"/>
      <c r="M144" s="28"/>
      <c r="N144" s="27"/>
      <c r="O144" s="28"/>
    </row>
    <row r="145" spans="1:15" ht="20.100000000000001" customHeight="1">
      <c r="A145" s="27" t="s">
        <v>77</v>
      </c>
      <c r="B145" s="31"/>
      <c r="C145" s="31"/>
      <c r="D145" s="31"/>
      <c r="E145" s="31"/>
      <c r="F145" s="31"/>
      <c r="G145" s="31"/>
      <c r="H145" s="37">
        <v>601.28</v>
      </c>
      <c r="I145" s="27" t="s">
        <v>16</v>
      </c>
      <c r="J145" s="31"/>
      <c r="K145" s="31"/>
      <c r="L145" s="33"/>
      <c r="M145" s="28"/>
      <c r="N145" s="27"/>
      <c r="O145" s="28"/>
    </row>
    <row r="146" spans="1:15" ht="20.100000000000001" customHeight="1">
      <c r="A146" s="27" t="s">
        <v>78</v>
      </c>
      <c r="B146" s="31"/>
      <c r="C146" s="31"/>
      <c r="D146" s="31"/>
      <c r="E146" s="31"/>
      <c r="F146" s="31"/>
      <c r="G146" s="31"/>
      <c r="H146" s="37">
        <v>601.28</v>
      </c>
      <c r="I146" s="27" t="s">
        <v>16</v>
      </c>
      <c r="J146" s="31"/>
      <c r="K146" s="31"/>
      <c r="L146" s="33"/>
      <c r="M146" s="28"/>
      <c r="N146" s="27"/>
      <c r="O146" s="28"/>
    </row>
    <row r="147" spans="1:15" ht="20.100000000000001" customHeight="1">
      <c r="A147" s="31"/>
      <c r="B147" s="31"/>
      <c r="C147" s="31"/>
      <c r="D147" s="31"/>
      <c r="E147" s="31"/>
      <c r="F147" s="31"/>
      <c r="G147" s="31"/>
      <c r="H147" s="37">
        <v>601.28</v>
      </c>
      <c r="I147" s="27" t="s">
        <v>16</v>
      </c>
      <c r="J147" s="31"/>
      <c r="K147" s="31"/>
      <c r="L147" s="33"/>
      <c r="M147" s="28"/>
      <c r="N147" s="27"/>
      <c r="O147" s="28"/>
    </row>
    <row r="148" spans="1:15" ht="20.100000000000001" customHeight="1">
      <c r="A148" s="27" t="s">
        <v>41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3"/>
      <c r="M148" s="28"/>
      <c r="N148" s="27"/>
      <c r="O148" s="28"/>
    </row>
    <row r="149" spans="1:15" ht="20.100000000000001" customHeight="1">
      <c r="A149" s="27" t="s">
        <v>76</v>
      </c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3"/>
      <c r="M149" s="28"/>
      <c r="N149" s="27"/>
      <c r="O149" s="28"/>
    </row>
    <row r="150" spans="1:15" ht="20.100000000000001" customHeight="1">
      <c r="A150" s="27" t="s">
        <v>77</v>
      </c>
      <c r="B150" s="31"/>
      <c r="C150" s="31"/>
      <c r="D150" s="31"/>
      <c r="E150" s="31"/>
      <c r="F150" s="31"/>
      <c r="G150" s="31"/>
      <c r="H150" s="38">
        <v>5.0360000000000002E-2</v>
      </c>
      <c r="I150" s="27" t="s">
        <v>19</v>
      </c>
      <c r="J150" s="31"/>
      <c r="K150" s="31"/>
      <c r="L150" s="33"/>
      <c r="M150" s="28"/>
      <c r="N150" s="27"/>
      <c r="O150" s="28"/>
    </row>
    <row r="151" spans="1:15" ht="20.100000000000001" customHeight="1">
      <c r="A151" s="27" t="s">
        <v>78</v>
      </c>
      <c r="B151" s="31"/>
      <c r="C151" s="31"/>
      <c r="D151" s="31"/>
      <c r="E151" s="31"/>
      <c r="F151" s="31"/>
      <c r="G151" s="31"/>
      <c r="H151" s="38">
        <v>3.5130000000000002E-2</v>
      </c>
      <c r="I151" s="27" t="s">
        <v>19</v>
      </c>
      <c r="J151" s="31"/>
      <c r="K151" s="31"/>
      <c r="L151" s="33"/>
      <c r="M151" s="28"/>
      <c r="N151" s="27"/>
      <c r="O151" s="28"/>
    </row>
    <row r="152" spans="1:15" ht="20.100000000000001" customHeight="1">
      <c r="A152" s="31"/>
      <c r="B152" s="31"/>
      <c r="C152" s="31"/>
      <c r="D152" s="31"/>
      <c r="E152" s="31"/>
      <c r="F152" s="31"/>
      <c r="G152" s="31"/>
      <c r="H152" s="38">
        <v>3.0980000000000001E-2</v>
      </c>
      <c r="I152" s="27" t="s">
        <v>19</v>
      </c>
      <c r="J152" s="31"/>
      <c r="K152" s="31"/>
      <c r="L152" s="33"/>
      <c r="M152" s="28"/>
      <c r="N152" s="27"/>
      <c r="O152" s="28"/>
    </row>
    <row r="153" spans="1:15" ht="20.100000000000001" customHeight="1">
      <c r="A153" s="27" t="s">
        <v>79</v>
      </c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3"/>
      <c r="M153" s="28"/>
      <c r="N153" s="27"/>
      <c r="O153" s="28"/>
    </row>
    <row r="154" spans="1:15" ht="20.100000000000001" customHeight="1">
      <c r="A154" s="27" t="s">
        <v>80</v>
      </c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3"/>
      <c r="M154" s="28"/>
      <c r="N154" s="27"/>
      <c r="O154" s="28"/>
    </row>
    <row r="155" spans="1:15" ht="20.100000000000001" customHeight="1">
      <c r="A155" s="27" t="s">
        <v>81</v>
      </c>
      <c r="B155" s="31"/>
      <c r="C155" s="31"/>
      <c r="D155" s="31"/>
      <c r="E155" s="31"/>
      <c r="F155" s="31"/>
      <c r="G155" s="31"/>
      <c r="H155" s="38">
        <v>0.28499999999999998</v>
      </c>
      <c r="I155" s="27" t="s">
        <v>19</v>
      </c>
      <c r="J155" s="31"/>
      <c r="K155" s="31"/>
      <c r="L155" s="33"/>
      <c r="M155" s="28"/>
      <c r="N155" s="27"/>
      <c r="O155" s="28"/>
    </row>
    <row r="156" spans="1:15" ht="20.100000000000001" customHeight="1">
      <c r="A156" s="27" t="s">
        <v>82</v>
      </c>
      <c r="B156" s="31"/>
      <c r="C156" s="31"/>
      <c r="D156" s="31"/>
      <c r="E156" s="31"/>
      <c r="F156" s="31"/>
      <c r="G156" s="31"/>
      <c r="H156" s="38">
        <v>0.28499999999999998</v>
      </c>
      <c r="I156" s="27" t="s">
        <v>19</v>
      </c>
      <c r="J156" s="31"/>
      <c r="K156" s="31"/>
      <c r="L156" s="33"/>
      <c r="M156" s="28"/>
      <c r="N156" s="27"/>
      <c r="O156" s="28"/>
    </row>
    <row r="157" spans="1:15" ht="20.100000000000001" customHeight="1">
      <c r="A157" s="27" t="s">
        <v>83</v>
      </c>
      <c r="B157" s="31"/>
      <c r="C157" s="31"/>
      <c r="D157" s="31"/>
      <c r="E157" s="31"/>
      <c r="F157" s="31"/>
      <c r="G157" s="31"/>
      <c r="H157" s="38">
        <v>0.28499999999999998</v>
      </c>
      <c r="I157" s="27" t="s">
        <v>19</v>
      </c>
      <c r="J157" s="31"/>
      <c r="K157" s="31"/>
      <c r="L157" s="33"/>
      <c r="M157" s="28"/>
      <c r="N157" s="27"/>
      <c r="O157" s="28"/>
    </row>
    <row r="158" spans="1:15" ht="20.100000000000001" customHeight="1">
      <c r="A158" s="27" t="s">
        <v>84</v>
      </c>
      <c r="B158" s="31"/>
      <c r="C158" s="31"/>
      <c r="D158" s="31"/>
      <c r="E158" s="31"/>
      <c r="F158" s="31"/>
      <c r="G158" s="31"/>
      <c r="H158" s="38">
        <v>0.28499999999999998</v>
      </c>
      <c r="I158" s="27" t="s">
        <v>19</v>
      </c>
      <c r="J158" s="31"/>
      <c r="K158" s="31"/>
      <c r="L158" s="33"/>
      <c r="M158" s="28"/>
      <c r="N158" s="27"/>
      <c r="O158" s="28"/>
    </row>
    <row r="159" spans="1:15" ht="20.100000000000001" customHeight="1">
      <c r="A159" s="27" t="s">
        <v>85</v>
      </c>
      <c r="B159" s="31"/>
      <c r="C159" s="31"/>
      <c r="D159" s="31"/>
      <c r="E159" s="31"/>
      <c r="F159" s="31"/>
      <c r="G159" s="31"/>
      <c r="H159" s="38">
        <v>0.28499999999999998</v>
      </c>
      <c r="I159" s="27" t="s">
        <v>19</v>
      </c>
      <c r="J159" s="31"/>
      <c r="K159" s="31"/>
      <c r="L159" s="33"/>
      <c r="M159" s="28"/>
      <c r="N159" s="27"/>
      <c r="O159" s="28"/>
    </row>
    <row r="160" spans="1:15" ht="20.100000000000001" customHeight="1">
      <c r="A160" s="31"/>
      <c r="B160" s="31"/>
      <c r="C160" s="31"/>
      <c r="D160" s="31"/>
      <c r="E160" s="31"/>
      <c r="F160" s="31"/>
      <c r="G160" s="31"/>
      <c r="H160" s="38">
        <v>0.28499999999999998</v>
      </c>
      <c r="I160" s="27" t="s">
        <v>19</v>
      </c>
      <c r="J160" s="31"/>
      <c r="K160" s="31"/>
      <c r="L160" s="33"/>
      <c r="M160" s="28"/>
      <c r="N160" s="27"/>
      <c r="O160" s="28"/>
    </row>
    <row r="161" spans="1:15" ht="20.100000000000001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3"/>
      <c r="M161" s="28"/>
      <c r="N161" s="27"/>
      <c r="O161" s="28"/>
    </row>
    <row r="162" spans="1:15" ht="20.100000000000001" customHeight="1">
      <c r="A162" s="2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3"/>
      <c r="M162" s="28"/>
      <c r="N162" s="27"/>
      <c r="O162" s="28"/>
    </row>
    <row r="163" spans="1:15" ht="20.100000000000001" customHeight="1">
      <c r="A163" s="27"/>
      <c r="B163" s="31"/>
      <c r="C163" s="31"/>
      <c r="D163" s="31"/>
      <c r="E163" s="31"/>
      <c r="F163" s="31"/>
      <c r="G163" s="31"/>
      <c r="H163" s="37"/>
      <c r="I163" s="27"/>
      <c r="J163" s="31"/>
      <c r="K163" s="31"/>
      <c r="L163" s="33"/>
      <c r="M163" s="28"/>
      <c r="N163" s="27"/>
      <c r="O163" s="28"/>
    </row>
    <row r="164" spans="1:15" ht="20.100000000000001" customHeight="1">
      <c r="A164" s="2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3"/>
      <c r="M164" s="28"/>
      <c r="N164" s="27"/>
      <c r="O164" s="28"/>
    </row>
    <row r="165" spans="1:15" ht="20.100000000000001" customHeight="1">
      <c r="A165" s="2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3"/>
      <c r="M165" s="28"/>
      <c r="N165" s="27"/>
      <c r="O165" s="28"/>
    </row>
    <row r="166" spans="1:15" ht="20.100000000000001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3"/>
      <c r="M166" s="28"/>
      <c r="N166" s="27"/>
      <c r="O166" s="28"/>
    </row>
    <row r="167" spans="1:15" ht="20.100000000000001" customHeight="1">
      <c r="A167" s="27" t="s">
        <v>131</v>
      </c>
      <c r="B167" s="31"/>
      <c r="C167" s="31"/>
      <c r="D167" s="31"/>
      <c r="E167" s="27"/>
      <c r="F167" s="31"/>
      <c r="G167" s="31"/>
      <c r="H167" s="31"/>
      <c r="I167" s="31"/>
      <c r="J167" s="31"/>
      <c r="K167" s="31"/>
      <c r="L167" s="33"/>
      <c r="M167" s="28"/>
      <c r="N167" s="27"/>
      <c r="O167" s="28"/>
    </row>
    <row r="168" spans="1:15" ht="20.100000000000001" customHeight="1">
      <c r="A168" s="31"/>
      <c r="B168" s="31"/>
      <c r="C168" s="31"/>
      <c r="D168" s="31"/>
      <c r="E168" s="27" t="s">
        <v>132</v>
      </c>
      <c r="F168" s="31"/>
      <c r="G168" s="31"/>
      <c r="H168" s="31"/>
      <c r="I168" s="31"/>
      <c r="J168" s="31"/>
      <c r="K168" s="31"/>
      <c r="L168" s="33"/>
      <c r="M168" s="28"/>
      <c r="N168" s="27"/>
      <c r="O168" s="28"/>
    </row>
    <row r="169" spans="1:15" ht="20.100000000000001" customHeight="1">
      <c r="A169" s="27"/>
      <c r="B169" s="31"/>
      <c r="C169" s="31"/>
      <c r="D169" s="27" t="s">
        <v>133</v>
      </c>
      <c r="E169" s="31"/>
      <c r="F169" s="31"/>
      <c r="G169" s="31"/>
      <c r="H169" s="31"/>
      <c r="I169" s="31"/>
      <c r="J169" s="31"/>
      <c r="K169" s="31"/>
      <c r="L169" s="33"/>
      <c r="M169" s="28"/>
      <c r="N169" s="27"/>
      <c r="O169" s="28"/>
    </row>
    <row r="170" spans="1:15" ht="20.10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6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47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48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2" t="str">
        <f>+A5</f>
        <v xml:space="preserve">           AUGUST 2020 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7"/>
      <c r="B178" s="17"/>
      <c r="C178" s="17"/>
      <c r="D178" s="17"/>
      <c r="E178" s="17"/>
      <c r="F178" s="17"/>
      <c r="G178" s="17"/>
      <c r="H178" s="17"/>
      <c r="I178" s="18"/>
      <c r="J178" s="18"/>
      <c r="K178" s="18"/>
      <c r="L178" s="18"/>
      <c r="M178" s="18"/>
      <c r="N178" s="18"/>
      <c r="O178" s="18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49</v>
      </c>
      <c r="K180" s="1"/>
      <c r="L180" s="1"/>
      <c r="M180" s="8" t="s">
        <v>50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51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52</v>
      </c>
      <c r="G182" s="1"/>
      <c r="H182" s="8" t="s">
        <v>53</v>
      </c>
      <c r="I182" s="1"/>
      <c r="J182" s="19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2" t="s">
        <v>54</v>
      </c>
      <c r="G183" s="1"/>
      <c r="H183" s="22" t="s">
        <v>54</v>
      </c>
      <c r="I183" s="1"/>
      <c r="J183" s="22" t="s">
        <v>11</v>
      </c>
      <c r="K183" s="1"/>
      <c r="L183" s="1"/>
      <c r="M183" s="22" t="s">
        <v>12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55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14</v>
      </c>
      <c r="B187" s="1"/>
      <c r="C187" s="1"/>
      <c r="D187" s="1"/>
      <c r="E187" s="9"/>
      <c r="F187" s="9">
        <v>18.5</v>
      </c>
      <c r="G187" s="9"/>
      <c r="H187" s="20" t="s">
        <v>15</v>
      </c>
      <c r="I187" s="1"/>
      <c r="J187" s="20" t="s">
        <v>15</v>
      </c>
      <c r="K187" s="1"/>
      <c r="L187" s="1"/>
      <c r="M187" s="9">
        <f>SUM(F187:J187)</f>
        <v>18.5</v>
      </c>
      <c r="N187" s="1" t="s">
        <v>16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56</v>
      </c>
      <c r="B189" s="1"/>
      <c r="C189" s="1"/>
      <c r="D189" s="1"/>
      <c r="E189" s="11"/>
      <c r="F189" s="10">
        <v>0.28064</v>
      </c>
      <c r="G189" s="10"/>
      <c r="H189" s="10">
        <v>0.25919999999999999</v>
      </c>
      <c r="I189" s="10"/>
      <c r="J189" s="76">
        <v>0.18956000000000001</v>
      </c>
      <c r="K189" s="1"/>
      <c r="L189" s="1"/>
      <c r="M189" s="10">
        <f>SUM(F189:J189)</f>
        <v>0.72940000000000005</v>
      </c>
      <c r="N189" s="1" t="s">
        <v>19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57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0.92</v>
      </c>
      <c r="N191" s="1" t="s">
        <v>58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59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59">
        <v>1.7299999999999999E-2</v>
      </c>
      <c r="N193" s="1" t="s">
        <v>16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60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14</v>
      </c>
      <c r="B198" s="1"/>
      <c r="C198" s="1"/>
      <c r="D198" s="1"/>
      <c r="E198" s="9"/>
      <c r="F198" s="9">
        <v>18.5</v>
      </c>
      <c r="G198" s="1"/>
      <c r="H198" s="20" t="s">
        <v>15</v>
      </c>
      <c r="I198" s="1"/>
      <c r="J198" s="20" t="s">
        <v>15</v>
      </c>
      <c r="K198" s="1"/>
      <c r="L198" s="1"/>
      <c r="M198" s="9">
        <f>SUM(F198:J198)</f>
        <v>18.5</v>
      </c>
      <c r="N198" s="1" t="s">
        <v>16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56</v>
      </c>
      <c r="B200" s="1"/>
      <c r="C200" s="1"/>
      <c r="D200" s="1"/>
      <c r="E200" s="11"/>
      <c r="F200" s="10">
        <v>5.9069999999999998E-2</v>
      </c>
      <c r="G200" s="10"/>
      <c r="H200" s="20" t="s">
        <v>15</v>
      </c>
      <c r="I200" s="1"/>
      <c r="J200" s="10">
        <f>J189</f>
        <v>0.18956000000000001</v>
      </c>
      <c r="K200" s="1"/>
      <c r="L200" s="1"/>
      <c r="M200" s="10">
        <f>SUM(F200:J200)</f>
        <v>0.24863000000000002</v>
      </c>
      <c r="N200" s="1" t="s">
        <v>19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57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0.31</v>
      </c>
      <c r="N202" s="1" t="s">
        <v>58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61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14</v>
      </c>
      <c r="B208" s="1"/>
      <c r="C208" s="1"/>
      <c r="D208" s="1"/>
      <c r="E208" s="9"/>
      <c r="F208" s="9">
        <v>305.27</v>
      </c>
      <c r="G208" s="1"/>
      <c r="H208" s="20" t="s">
        <v>15</v>
      </c>
      <c r="I208" s="1"/>
      <c r="J208" s="20" t="s">
        <v>15</v>
      </c>
      <c r="K208" s="1"/>
      <c r="L208" s="1"/>
      <c r="M208" s="9">
        <f>SUM(F208:J208)</f>
        <v>305.27</v>
      </c>
      <c r="N208" s="1" t="s">
        <v>16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62</v>
      </c>
      <c r="B210" s="1"/>
      <c r="C210" s="1"/>
      <c r="D210" s="1"/>
      <c r="E210" s="1"/>
      <c r="F210" s="10">
        <v>5.9740000000000001E-2</v>
      </c>
      <c r="G210" s="1"/>
      <c r="H210" s="10">
        <f>+H189</f>
        <v>0.25919999999999999</v>
      </c>
      <c r="I210" s="1"/>
      <c r="J210" s="78">
        <v>4.9840000000000002E-2</v>
      </c>
      <c r="K210" s="1"/>
      <c r="L210" s="1"/>
      <c r="M210" s="10">
        <f>SUM(F210:J210)</f>
        <v>0.36878</v>
      </c>
      <c r="N210" s="1" t="s">
        <v>19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77"/>
      <c r="K211" s="1"/>
      <c r="L211" s="1"/>
      <c r="M211" s="1"/>
      <c r="N211" s="1"/>
      <c r="O211" s="1"/>
    </row>
    <row r="212" spans="1:18" ht="20.100000000000001" customHeight="1">
      <c r="A212" s="1" t="s">
        <v>56</v>
      </c>
      <c r="B212" s="1"/>
      <c r="C212" s="1"/>
      <c r="D212" s="1"/>
      <c r="E212" s="11"/>
      <c r="F212" s="1"/>
      <c r="G212" s="10"/>
      <c r="H212" s="1"/>
      <c r="I212" s="1"/>
      <c r="J212" s="78">
        <v>0.13972000000000001</v>
      </c>
      <c r="K212" s="1"/>
      <c r="L212" s="1"/>
      <c r="M212" s="10">
        <f>(J212)</f>
        <v>0.13972000000000001</v>
      </c>
      <c r="N212" s="1" t="s">
        <v>19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63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0.64</v>
      </c>
      <c r="N214" s="1" t="s">
        <v>58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59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59">
        <v>1.7299999999999999E-2</v>
      </c>
      <c r="N216" s="1" t="s">
        <v>16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14</v>
      </c>
      <c r="B221" s="1"/>
      <c r="C221" s="1"/>
      <c r="D221" s="1"/>
      <c r="E221" s="9"/>
      <c r="F221" s="9">
        <f>F208</f>
        <v>305.27</v>
      </c>
      <c r="G221" s="1"/>
      <c r="H221" s="20" t="s">
        <v>15</v>
      </c>
      <c r="I221" s="1"/>
      <c r="J221" s="20" t="s">
        <v>15</v>
      </c>
      <c r="K221" s="1"/>
      <c r="L221" s="1"/>
      <c r="M221" s="9">
        <f>SUM(F221:J221)</f>
        <v>305.27</v>
      </c>
      <c r="N221" s="1" t="s">
        <v>16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62</v>
      </c>
      <c r="B223" s="1"/>
      <c r="C223" s="1"/>
      <c r="D223" s="1"/>
      <c r="E223" s="1"/>
      <c r="F223" s="10">
        <f>+F210</f>
        <v>5.9740000000000001E-2</v>
      </c>
      <c r="G223" s="1"/>
      <c r="H223" s="20" t="s">
        <v>15</v>
      </c>
      <c r="I223" s="1"/>
      <c r="J223" s="10">
        <f>(J210)</f>
        <v>4.9840000000000002E-2</v>
      </c>
      <c r="K223" s="10"/>
      <c r="L223" s="1"/>
      <c r="M223" s="10">
        <f>(F223+J223)</f>
        <v>0.10958000000000001</v>
      </c>
      <c r="N223" s="1" t="s">
        <v>19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56</v>
      </c>
      <c r="B225" s="1"/>
      <c r="C225" s="1"/>
      <c r="D225" s="1"/>
      <c r="E225" s="11"/>
      <c r="F225" s="10"/>
      <c r="G225" s="10"/>
      <c r="H225" s="20" t="s">
        <v>15</v>
      </c>
      <c r="I225" s="1"/>
      <c r="J225" s="10">
        <f>J212</f>
        <v>0.13972000000000001</v>
      </c>
      <c r="K225" s="1"/>
      <c r="L225" s="1"/>
      <c r="M225" s="10">
        <f>SUM(F225:J225)</f>
        <v>0.13972000000000001</v>
      </c>
      <c r="N225" s="1" t="s">
        <v>19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63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0.32</v>
      </c>
      <c r="N227" s="1" t="s">
        <v>58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3" t="s">
        <v>66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3" t="s">
        <v>67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3" t="s">
        <v>68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3"/>
      <c r="B238" s="1"/>
      <c r="C238" s="1"/>
      <c r="D238" s="1"/>
      <c r="E238" s="1"/>
      <c r="F238" s="1" t="str">
        <f>+F127</f>
        <v>This Filing Effective for the Billing Month of June 2020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05-01-20</v>
      </c>
      <c r="B239" s="1"/>
      <c r="C239" s="1"/>
      <c r="D239" s="1"/>
      <c r="E239" s="1"/>
      <c r="F239" s="1" t="str">
        <f>+F128</f>
        <v>Superseding Filing Effective With the Billing Month of March 2020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6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69</v>
      </c>
    </row>
    <row r="247" spans="1:15" ht="20.100000000000001" customHeight="1">
      <c r="A247" s="2" t="s">
        <v>35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2" t="str">
        <f>+A5</f>
        <v xml:space="preserve">           AUGUST 2020 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7"/>
      <c r="B251" s="17"/>
      <c r="C251" s="17"/>
      <c r="D251" s="17"/>
      <c r="E251" s="17"/>
      <c r="F251" s="17"/>
      <c r="G251" s="17"/>
      <c r="H251" s="17"/>
      <c r="I251" s="18"/>
      <c r="J251" s="18"/>
      <c r="K251" s="18"/>
      <c r="L251" s="18"/>
      <c r="M251" s="18"/>
      <c r="N251" s="18"/>
      <c r="O251" s="18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37</v>
      </c>
      <c r="K254" s="1"/>
      <c r="L254" s="1"/>
      <c r="M254" s="8" t="s">
        <v>12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9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9"/>
      <c r="G256" s="1"/>
      <c r="H256" s="19"/>
      <c r="I256" s="1"/>
      <c r="J256" s="19"/>
      <c r="K256" s="1"/>
      <c r="L256" s="1"/>
      <c r="M256" s="19"/>
      <c r="N256" s="1"/>
      <c r="O256" s="1"/>
    </row>
    <row r="257" spans="1:15" ht="20.100000000000001" customHeight="1">
      <c r="A257" s="7" t="s">
        <v>70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14</v>
      </c>
      <c r="B259" s="1"/>
      <c r="C259" s="1"/>
      <c r="D259" s="1"/>
      <c r="E259" s="1"/>
      <c r="F259" s="9">
        <v>2276.5700000000002</v>
      </c>
      <c r="G259" s="1"/>
      <c r="H259" s="1"/>
      <c r="I259" s="1"/>
      <c r="J259" s="8" t="s">
        <v>15</v>
      </c>
      <c r="K259" s="1"/>
      <c r="L259" s="1"/>
      <c r="M259" s="9">
        <f>SUM(F259:J259)</f>
        <v>2276.5700000000002</v>
      </c>
      <c r="N259" s="1"/>
      <c r="O259" s="1" t="s">
        <v>16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39</v>
      </c>
      <c r="B261" s="1"/>
      <c r="C261" s="1"/>
      <c r="D261" s="1"/>
      <c r="E261" s="1"/>
      <c r="F261" s="8" t="s">
        <v>15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19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41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15</v>
      </c>
      <c r="K263" s="10"/>
      <c r="L263" s="1"/>
      <c r="M263" s="10">
        <f>SUM(F263:J263)</f>
        <v>3.1980000000000001E-2</v>
      </c>
      <c r="N263" s="10"/>
      <c r="O263" s="1" t="s">
        <v>19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1"/>
      <c r="N264" s="1"/>
      <c r="O264" s="1"/>
    </row>
    <row r="265" spans="1:15" ht="20.100000000000001" customHeight="1">
      <c r="A265" s="1" t="s">
        <v>42</v>
      </c>
      <c r="B265" s="1"/>
      <c r="C265" s="1"/>
      <c r="D265" s="1"/>
      <c r="E265" s="1"/>
      <c r="F265" s="8" t="s">
        <v>15</v>
      </c>
      <c r="G265" s="1"/>
      <c r="H265" s="1"/>
      <c r="I265" s="1"/>
      <c r="J265" s="10">
        <f>+J225</f>
        <v>0.13972000000000001</v>
      </c>
      <c r="K265" s="1"/>
      <c r="L265" s="1"/>
      <c r="M265" s="10">
        <f>SUM(F265:J265)</f>
        <v>0.13972000000000001</v>
      </c>
      <c r="N265" s="1"/>
      <c r="O265" s="1" t="s">
        <v>19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/>
      <c r="E277" s="1"/>
      <c r="F277" s="1" t="str">
        <f>+F238</f>
        <v>This Filing Effective for the Billing Month of June 2020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05-01-20</v>
      </c>
      <c r="B278" s="1"/>
      <c r="C278" s="1"/>
      <c r="D278" s="1"/>
      <c r="E278" s="1"/>
      <c r="F278" s="10" t="str">
        <f>+F239</f>
        <v>Superseding Filing Effective With the Billing Month of March 2020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27"/>
      <c r="B281" s="27"/>
      <c r="C281" s="27"/>
      <c r="D281" s="27"/>
      <c r="E281" s="27"/>
      <c r="F281" s="25" t="s">
        <v>35</v>
      </c>
      <c r="G281" s="27"/>
      <c r="H281" s="27"/>
      <c r="I281" s="27"/>
      <c r="J281" s="35"/>
      <c r="K281" s="27"/>
      <c r="L281" s="27"/>
      <c r="M281" s="38"/>
      <c r="N281" s="27"/>
      <c r="O281" s="26" t="s">
        <v>87</v>
      </c>
    </row>
    <row r="282" spans="1:15" ht="20.100000000000001" customHeight="1">
      <c r="A282" s="27"/>
      <c r="B282" s="27"/>
      <c r="C282" s="27"/>
      <c r="D282" s="27"/>
      <c r="E282" s="27"/>
      <c r="F282" s="25" t="s">
        <v>1</v>
      </c>
      <c r="G282" s="27"/>
      <c r="H282" s="27"/>
      <c r="I282" s="27"/>
      <c r="J282" s="35"/>
      <c r="K282" s="27"/>
      <c r="L282" s="27"/>
      <c r="M282" s="38"/>
      <c r="N282" s="27"/>
      <c r="O282" s="27"/>
    </row>
    <row r="283" spans="1:15">
      <c r="A283" s="27"/>
      <c r="B283" s="27"/>
      <c r="C283" s="27"/>
      <c r="D283" s="27"/>
      <c r="E283" s="27"/>
      <c r="F283" s="25" t="s">
        <v>2</v>
      </c>
      <c r="G283" s="27"/>
      <c r="H283" s="27"/>
      <c r="I283" s="27"/>
      <c r="J283" s="35"/>
      <c r="K283" s="27"/>
      <c r="L283" s="27"/>
      <c r="M283" s="38"/>
      <c r="N283" s="27"/>
      <c r="O283" s="27"/>
    </row>
    <row r="284" spans="1:15">
      <c r="A284" s="27"/>
      <c r="B284" s="27"/>
      <c r="C284" s="27"/>
      <c r="D284" s="27"/>
      <c r="E284" s="27"/>
      <c r="F284" s="34" t="s">
        <v>130</v>
      </c>
      <c r="G284" s="27"/>
      <c r="H284" s="27"/>
      <c r="I284" s="27"/>
      <c r="J284" s="35"/>
      <c r="K284" s="27"/>
      <c r="L284" s="27"/>
      <c r="M284" s="38"/>
      <c r="N284" s="27"/>
      <c r="O284" s="27"/>
    </row>
    <row r="285" spans="1:15">
      <c r="A285" s="33"/>
      <c r="B285" s="27"/>
      <c r="C285" s="27"/>
      <c r="D285" s="27"/>
      <c r="E285" s="27"/>
      <c r="F285" s="38"/>
      <c r="G285" s="27"/>
      <c r="H285" s="27"/>
      <c r="I285" s="27"/>
      <c r="J285" s="35"/>
      <c r="K285" s="27"/>
      <c r="L285" s="27"/>
      <c r="M285" s="38"/>
      <c r="N285" s="27"/>
      <c r="O285" s="27"/>
    </row>
    <row r="286" spans="1:15" ht="21" thickBo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40"/>
      <c r="L286" s="40"/>
      <c r="M286" s="41"/>
      <c r="N286" s="40"/>
      <c r="O286" s="40"/>
    </row>
    <row r="287" spans="1:15" ht="21" thickTop="1">
      <c r="A287" s="25"/>
      <c r="B287" s="33"/>
      <c r="C287" s="33"/>
      <c r="D287" s="33"/>
      <c r="E287" s="33"/>
      <c r="F287" s="33"/>
      <c r="G287" s="33"/>
      <c r="H287" s="33"/>
      <c r="I287" s="33"/>
      <c r="J287" s="33"/>
      <c r="K287" s="28"/>
      <c r="L287" s="42"/>
      <c r="M287" s="42"/>
      <c r="N287" s="28"/>
      <c r="O287" s="28"/>
    </row>
    <row r="288" spans="1:15">
      <c r="A288" s="25"/>
      <c r="B288" s="33"/>
      <c r="C288" s="33"/>
      <c r="D288" s="33"/>
      <c r="E288" s="33"/>
      <c r="F288" s="25"/>
      <c r="G288" s="33"/>
      <c r="H288" s="33"/>
      <c r="I288" s="33"/>
      <c r="J288" s="33"/>
      <c r="K288" s="28"/>
      <c r="L288" s="42"/>
      <c r="M288" s="42"/>
      <c r="N288" s="28"/>
      <c r="O288" s="28"/>
    </row>
    <row r="289" spans="1:15">
      <c r="A289" s="25"/>
      <c r="B289" s="33"/>
      <c r="C289" s="33"/>
      <c r="D289" s="33"/>
      <c r="E289" s="33"/>
      <c r="F289" s="25"/>
      <c r="G289" s="33"/>
      <c r="H289" s="33"/>
      <c r="I289" s="33"/>
      <c r="J289" s="33"/>
      <c r="K289" s="28"/>
      <c r="L289" s="42"/>
      <c r="M289" s="42"/>
      <c r="N289" s="28"/>
      <c r="O289" s="28"/>
    </row>
    <row r="290" spans="1:15">
      <c r="A290" s="25"/>
      <c r="B290" s="33"/>
      <c r="C290" s="33"/>
      <c r="D290" s="33"/>
      <c r="E290" s="33"/>
      <c r="F290" s="25"/>
      <c r="G290" s="33"/>
      <c r="H290" s="33"/>
      <c r="I290" s="33"/>
      <c r="J290" s="33"/>
      <c r="K290" s="28"/>
      <c r="L290" s="42"/>
      <c r="M290" s="42"/>
      <c r="N290" s="28"/>
      <c r="O290" s="28"/>
    </row>
    <row r="291" spans="1:15">
      <c r="A291" s="33"/>
      <c r="B291" s="33"/>
      <c r="C291" s="33"/>
      <c r="D291" s="33"/>
      <c r="E291" s="33"/>
      <c r="F291" s="25"/>
      <c r="G291" s="33"/>
      <c r="H291" s="33"/>
      <c r="I291" s="33"/>
      <c r="J291" s="33"/>
      <c r="K291" s="28"/>
      <c r="L291" s="42"/>
      <c r="M291" s="42"/>
      <c r="N291" s="28"/>
      <c r="O291" s="28"/>
    </row>
    <row r="292" spans="1:15">
      <c r="A292" s="33"/>
      <c r="B292" s="33"/>
      <c r="C292" s="33"/>
      <c r="D292" s="33"/>
      <c r="E292" s="33"/>
      <c r="F292" s="35"/>
      <c r="G292" s="27"/>
      <c r="H292" s="27"/>
      <c r="I292" s="27"/>
      <c r="J292" s="35"/>
      <c r="K292" s="27"/>
      <c r="L292" s="27"/>
      <c r="M292" s="35"/>
      <c r="N292" s="28"/>
      <c r="O292" s="28"/>
    </row>
    <row r="293" spans="1:15">
      <c r="A293" s="33"/>
      <c r="B293" s="33"/>
      <c r="C293" s="33"/>
      <c r="D293" s="33"/>
      <c r="E293" s="33"/>
      <c r="F293" s="35"/>
      <c r="G293" s="27"/>
      <c r="H293" s="27"/>
      <c r="I293" s="27"/>
      <c r="J293" s="35"/>
      <c r="K293" s="27"/>
      <c r="L293" s="27"/>
      <c r="M293" s="35" t="s">
        <v>12</v>
      </c>
      <c r="N293" s="28"/>
      <c r="O293" s="28"/>
    </row>
    <row r="294" spans="1:15">
      <c r="A294" s="33"/>
      <c r="B294" s="33"/>
      <c r="C294" s="33"/>
      <c r="D294" s="33"/>
      <c r="E294" s="33"/>
      <c r="F294" s="43"/>
      <c r="G294" s="33"/>
      <c r="H294" s="33"/>
      <c r="I294" s="33"/>
      <c r="J294" s="33"/>
      <c r="K294" s="28"/>
      <c r="L294" s="28"/>
      <c r="M294" s="43"/>
      <c r="N294" s="28"/>
      <c r="O294" s="28"/>
    </row>
    <row r="295" spans="1:15">
      <c r="A295" s="27" t="s">
        <v>88</v>
      </c>
      <c r="B295" s="33"/>
      <c r="C295" s="33"/>
      <c r="D295" s="33"/>
      <c r="E295" s="33"/>
      <c r="F295" s="33"/>
      <c r="G295" s="33"/>
      <c r="H295" s="33"/>
      <c r="I295" s="33"/>
      <c r="J295" s="33"/>
      <c r="K295" s="28"/>
      <c r="L295" s="44"/>
      <c r="M295" s="44"/>
      <c r="N295" s="28"/>
      <c r="O295" s="28"/>
    </row>
    <row r="296" spans="1:15">
      <c r="A296" s="27"/>
      <c r="B296" s="33"/>
      <c r="C296" s="33"/>
      <c r="D296" s="33"/>
      <c r="E296" s="33"/>
      <c r="F296" s="45"/>
      <c r="G296" s="33"/>
      <c r="H296" s="28"/>
      <c r="I296" s="33"/>
      <c r="J296" s="45"/>
      <c r="K296" s="28"/>
      <c r="L296" s="28"/>
      <c r="M296" s="45"/>
      <c r="N296" s="28"/>
      <c r="O296" s="28"/>
    </row>
    <row r="297" spans="1:15">
      <c r="A297" s="27" t="s">
        <v>89</v>
      </c>
      <c r="B297" s="33"/>
      <c r="C297" s="33"/>
      <c r="D297" s="33"/>
      <c r="E297" s="33"/>
      <c r="F297" s="33"/>
      <c r="G297" s="33"/>
      <c r="H297" s="33"/>
      <c r="I297" s="33"/>
      <c r="J297" s="33"/>
      <c r="K297" s="28"/>
      <c r="L297" s="28"/>
      <c r="M297" s="28"/>
      <c r="N297" s="28"/>
      <c r="O297" s="28"/>
    </row>
    <row r="298" spans="1:15">
      <c r="A298" s="27"/>
      <c r="B298" s="33"/>
      <c r="C298" s="33"/>
      <c r="D298" s="33"/>
      <c r="E298" s="33"/>
      <c r="F298" s="43"/>
      <c r="G298" s="33"/>
      <c r="H298" s="33"/>
      <c r="I298" s="33"/>
      <c r="J298" s="45" t="s">
        <v>15</v>
      </c>
      <c r="K298" s="28"/>
      <c r="L298" s="28"/>
      <c r="M298" s="27" t="s">
        <v>90</v>
      </c>
      <c r="N298" s="28"/>
      <c r="O298" s="28"/>
    </row>
    <row r="299" spans="1:15">
      <c r="A299" s="27" t="s">
        <v>14</v>
      </c>
      <c r="B299" s="33"/>
      <c r="C299" s="33"/>
      <c r="D299" s="33"/>
      <c r="E299" s="33"/>
      <c r="F299" s="33"/>
      <c r="G299" s="33"/>
      <c r="H299" s="33"/>
      <c r="I299" s="33"/>
      <c r="J299" s="33"/>
      <c r="K299" s="28"/>
      <c r="L299" s="28"/>
      <c r="M299" s="28"/>
      <c r="N299" s="28"/>
      <c r="O299" s="28"/>
    </row>
    <row r="300" spans="1:15">
      <c r="A300" s="27" t="s">
        <v>76</v>
      </c>
      <c r="B300" s="31"/>
      <c r="C300" s="31"/>
      <c r="D300" s="33"/>
      <c r="E300" s="33"/>
      <c r="F300" s="33"/>
      <c r="G300" s="33"/>
      <c r="H300" s="33"/>
      <c r="I300" s="33"/>
      <c r="J300" s="42"/>
      <c r="K300" s="28"/>
      <c r="L300" s="46"/>
      <c r="M300" s="45"/>
      <c r="N300" s="28"/>
      <c r="O300" s="28"/>
    </row>
    <row r="301" spans="1:15">
      <c r="A301" s="27" t="s">
        <v>77</v>
      </c>
      <c r="B301" s="31"/>
      <c r="C301" s="31"/>
      <c r="D301" s="33"/>
      <c r="E301" s="33"/>
      <c r="F301" s="43"/>
      <c r="G301" s="33"/>
      <c r="H301" s="33"/>
      <c r="I301" s="33"/>
      <c r="J301" s="33"/>
      <c r="K301" s="28"/>
      <c r="L301" s="28"/>
      <c r="M301" s="46">
        <v>601.28</v>
      </c>
      <c r="N301" s="28"/>
      <c r="O301" s="28" t="s">
        <v>16</v>
      </c>
    </row>
    <row r="302" spans="1:15">
      <c r="A302" s="27" t="s">
        <v>78</v>
      </c>
      <c r="B302" s="31"/>
      <c r="C302" s="31"/>
      <c r="D302" s="33"/>
      <c r="E302" s="33"/>
      <c r="F302" s="42"/>
      <c r="G302" s="33"/>
      <c r="H302" s="33"/>
      <c r="I302" s="33"/>
      <c r="J302" s="33"/>
      <c r="K302" s="28"/>
      <c r="L302" s="42"/>
      <c r="M302" s="46">
        <v>601.28</v>
      </c>
      <c r="N302" s="28"/>
      <c r="O302" s="28" t="s">
        <v>16</v>
      </c>
    </row>
    <row r="303" spans="1:15">
      <c r="A303" s="27"/>
      <c r="B303" s="31"/>
      <c r="C303" s="31"/>
      <c r="D303" s="33"/>
      <c r="E303" s="33"/>
      <c r="F303" s="47"/>
      <c r="G303" s="33"/>
      <c r="H303" s="33"/>
      <c r="I303" s="33"/>
      <c r="J303" s="47"/>
      <c r="K303" s="28"/>
      <c r="L303" s="28"/>
      <c r="M303" s="46">
        <v>601.28</v>
      </c>
      <c r="N303" s="28"/>
      <c r="O303" s="28" t="s">
        <v>16</v>
      </c>
    </row>
    <row r="304" spans="1:15">
      <c r="A304" s="27" t="s">
        <v>41</v>
      </c>
      <c r="B304" s="31"/>
      <c r="C304" s="31"/>
      <c r="D304" s="33"/>
      <c r="E304" s="33"/>
      <c r="F304" s="33"/>
      <c r="G304" s="33"/>
      <c r="H304" s="33"/>
      <c r="I304" s="33"/>
      <c r="J304" s="42"/>
      <c r="K304" s="28"/>
      <c r="L304" s="42"/>
      <c r="M304" s="42"/>
      <c r="N304" s="28"/>
      <c r="O304" s="28"/>
    </row>
    <row r="305" spans="1:15">
      <c r="A305" s="27" t="s">
        <v>76</v>
      </c>
      <c r="B305" s="31"/>
      <c r="C305" s="31"/>
      <c r="D305" s="33"/>
      <c r="E305" s="33"/>
      <c r="F305" s="33"/>
      <c r="G305" s="33"/>
      <c r="H305" s="33"/>
      <c r="I305" s="33"/>
      <c r="J305" s="33"/>
      <c r="K305" s="28"/>
      <c r="L305" s="28"/>
      <c r="M305" s="47"/>
      <c r="N305" s="28"/>
      <c r="O305" s="28"/>
    </row>
    <row r="306" spans="1:15">
      <c r="A306" s="27" t="s">
        <v>77</v>
      </c>
      <c r="B306" s="31"/>
      <c r="C306" s="31"/>
      <c r="D306" s="33"/>
      <c r="E306" s="33"/>
      <c r="F306" s="33"/>
      <c r="G306" s="33"/>
      <c r="H306" s="33"/>
      <c r="I306" s="33"/>
      <c r="J306" s="43"/>
      <c r="K306" s="28"/>
      <c r="L306" s="28"/>
      <c r="M306" s="42">
        <v>5.0360000000000002E-2</v>
      </c>
      <c r="N306" s="28"/>
      <c r="O306" s="28" t="s">
        <v>19</v>
      </c>
    </row>
    <row r="307" spans="1:15">
      <c r="A307" s="27" t="s">
        <v>78</v>
      </c>
      <c r="B307" s="31"/>
      <c r="C307" s="31"/>
      <c r="D307" s="33"/>
      <c r="E307" s="33"/>
      <c r="F307" s="33"/>
      <c r="G307" s="33"/>
      <c r="H307" s="33"/>
      <c r="I307" s="33"/>
      <c r="J307" s="33"/>
      <c r="K307" s="28"/>
      <c r="L307" s="28"/>
      <c r="M307" s="42">
        <v>3.5130000000000002E-2</v>
      </c>
      <c r="N307" s="28"/>
      <c r="O307" s="28" t="s">
        <v>19</v>
      </c>
    </row>
    <row r="308" spans="1:15">
      <c r="A308" s="27"/>
      <c r="B308" s="31"/>
      <c r="C308" s="31"/>
      <c r="D308" s="33"/>
      <c r="E308" s="33"/>
      <c r="F308" s="33"/>
      <c r="G308" s="33"/>
      <c r="H308" s="33"/>
      <c r="I308" s="33"/>
      <c r="J308" s="33"/>
      <c r="K308" s="28"/>
      <c r="L308" s="28"/>
      <c r="M308" s="42">
        <v>3.0980000000000001E-2</v>
      </c>
      <c r="N308" s="28"/>
      <c r="O308" s="28" t="s">
        <v>19</v>
      </c>
    </row>
    <row r="309" spans="1:15">
      <c r="A309" s="27" t="s">
        <v>79</v>
      </c>
      <c r="B309" s="31"/>
      <c r="C309" s="31"/>
      <c r="D309" s="33"/>
      <c r="E309" s="33"/>
      <c r="F309" s="33"/>
      <c r="G309" s="33"/>
      <c r="H309" s="33"/>
      <c r="I309" s="33"/>
      <c r="J309" s="33"/>
      <c r="K309" s="28"/>
      <c r="L309" s="28"/>
      <c r="M309" s="42"/>
      <c r="N309" s="28"/>
      <c r="O309" s="28"/>
    </row>
    <row r="310" spans="1:15">
      <c r="A310" s="27" t="s">
        <v>80</v>
      </c>
      <c r="B310" s="31"/>
      <c r="C310" s="31"/>
      <c r="D310" s="33"/>
      <c r="E310" s="33"/>
      <c r="F310" s="33"/>
      <c r="G310" s="33"/>
      <c r="H310" s="33"/>
      <c r="I310" s="33"/>
      <c r="J310" s="33"/>
      <c r="K310" s="28"/>
      <c r="L310" s="46"/>
      <c r="M310" s="38">
        <v>0.28499999999999998</v>
      </c>
      <c r="N310" s="28"/>
      <c r="O310" s="28" t="s">
        <v>19</v>
      </c>
    </row>
    <row r="311" spans="1:15">
      <c r="A311" s="27" t="s">
        <v>81</v>
      </c>
      <c r="B311" s="31"/>
      <c r="C311" s="31"/>
      <c r="D311" s="33"/>
      <c r="E311" s="33"/>
      <c r="F311" s="43"/>
      <c r="G311" s="33"/>
      <c r="H311" s="33"/>
      <c r="I311" s="33"/>
      <c r="J311" s="33"/>
      <c r="K311" s="28"/>
      <c r="L311" s="28"/>
      <c r="M311" s="38">
        <v>0.28499999999999998</v>
      </c>
      <c r="N311" s="28"/>
      <c r="O311" s="28" t="s">
        <v>19</v>
      </c>
    </row>
    <row r="312" spans="1:15">
      <c r="A312" s="27" t="s">
        <v>82</v>
      </c>
      <c r="B312" s="31"/>
      <c r="C312" s="31"/>
      <c r="D312" s="33"/>
      <c r="E312" s="33"/>
      <c r="F312" s="33"/>
      <c r="G312" s="33"/>
      <c r="H312" s="33"/>
      <c r="I312" s="33"/>
      <c r="J312" s="33"/>
      <c r="K312" s="28"/>
      <c r="L312" s="42"/>
      <c r="M312" s="38">
        <v>0.28499999999999998</v>
      </c>
      <c r="N312" s="28"/>
      <c r="O312" s="28" t="s">
        <v>19</v>
      </c>
    </row>
    <row r="313" spans="1:15">
      <c r="A313" s="27" t="s">
        <v>83</v>
      </c>
      <c r="B313" s="31"/>
      <c r="C313" s="31"/>
      <c r="D313" s="33"/>
      <c r="E313" s="33"/>
      <c r="F313" s="33"/>
      <c r="G313" s="33"/>
      <c r="H313" s="47"/>
      <c r="I313" s="33"/>
      <c r="J313" s="47"/>
      <c r="K313" s="28"/>
      <c r="L313" s="42"/>
      <c r="M313" s="38">
        <v>0.28499999999999998</v>
      </c>
      <c r="N313" s="28"/>
      <c r="O313" s="28" t="s">
        <v>19</v>
      </c>
    </row>
    <row r="314" spans="1:15">
      <c r="A314" s="27" t="s">
        <v>84</v>
      </c>
      <c r="B314" s="31"/>
      <c r="C314" s="31"/>
      <c r="D314" s="33"/>
      <c r="E314" s="33"/>
      <c r="F314" s="33"/>
      <c r="G314" s="33"/>
      <c r="H314" s="33"/>
      <c r="I314" s="33"/>
      <c r="J314" s="33"/>
      <c r="K314" s="28"/>
      <c r="L314" s="42"/>
      <c r="M314" s="38">
        <v>0.28499999999999998</v>
      </c>
      <c r="N314" s="28"/>
      <c r="O314" s="28" t="s">
        <v>19</v>
      </c>
    </row>
    <row r="315" spans="1:15">
      <c r="A315" s="27" t="s">
        <v>85</v>
      </c>
      <c r="B315" s="31"/>
      <c r="C315" s="31"/>
      <c r="D315" s="33"/>
      <c r="E315" s="33"/>
      <c r="F315" s="33"/>
      <c r="G315" s="33"/>
      <c r="H315" s="33"/>
      <c r="I315" s="33"/>
      <c r="J315" s="47"/>
      <c r="K315" s="28"/>
      <c r="L315" s="42"/>
      <c r="M315" s="38">
        <v>0.28499999999999998</v>
      </c>
      <c r="N315" s="28"/>
      <c r="O315" s="28" t="s">
        <v>19</v>
      </c>
    </row>
    <row r="316" spans="1:15">
      <c r="A316" s="31"/>
      <c r="B316" s="31"/>
      <c r="C316" s="31"/>
      <c r="D316" s="33"/>
      <c r="E316" s="33"/>
      <c r="F316" s="33"/>
      <c r="G316" s="33"/>
      <c r="H316" s="33"/>
      <c r="I316" s="33"/>
      <c r="J316" s="33"/>
      <c r="K316" s="28"/>
      <c r="L316" s="42"/>
      <c r="M316" s="38"/>
      <c r="N316" s="28"/>
      <c r="O316" s="28"/>
    </row>
    <row r="317" spans="1:1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>
      <c r="A318" s="27"/>
      <c r="B318" s="27"/>
      <c r="C318" s="27"/>
      <c r="D318" s="27"/>
      <c r="E318" s="27"/>
      <c r="F318" s="35"/>
      <c r="G318" s="27"/>
      <c r="H318" s="27"/>
      <c r="I318" s="27"/>
      <c r="J318" s="37"/>
      <c r="K318" s="27"/>
      <c r="L318" s="27"/>
      <c r="M318" s="37"/>
      <c r="N318" s="27"/>
      <c r="O318" s="27"/>
    </row>
    <row r="319" spans="1:15">
      <c r="A319" s="31"/>
      <c r="B319" s="31"/>
      <c r="C319" s="31"/>
      <c r="D319" s="33"/>
      <c r="E319" s="33"/>
      <c r="F319" s="33"/>
      <c r="G319" s="33"/>
      <c r="H319" s="33"/>
      <c r="I319" s="33"/>
      <c r="J319" s="33"/>
      <c r="K319" s="28"/>
      <c r="L319" s="42"/>
      <c r="M319" s="42"/>
      <c r="N319" s="28"/>
      <c r="O319" s="28"/>
    </row>
    <row r="320" spans="1:15">
      <c r="A320" s="31"/>
      <c r="B320" s="31"/>
      <c r="C320" s="31"/>
      <c r="D320" s="33"/>
      <c r="E320" s="33"/>
      <c r="F320" s="33"/>
      <c r="G320" s="33"/>
      <c r="H320" s="33"/>
      <c r="I320" s="33"/>
      <c r="J320" s="33"/>
      <c r="K320" s="28"/>
      <c r="L320" s="42"/>
      <c r="M320" s="42"/>
      <c r="N320" s="28"/>
      <c r="O320" s="28"/>
    </row>
    <row r="321" spans="1:15">
      <c r="A321" s="33"/>
      <c r="B321" s="31"/>
      <c r="C321" s="31"/>
      <c r="D321" s="33"/>
      <c r="E321" s="33"/>
      <c r="F321" s="33"/>
      <c r="G321" s="33"/>
      <c r="H321" s="33"/>
      <c r="I321" s="33"/>
      <c r="J321" s="33"/>
      <c r="K321" s="28"/>
      <c r="L321" s="42"/>
      <c r="M321" s="42"/>
      <c r="N321" s="28"/>
      <c r="O321" s="28"/>
    </row>
    <row r="322" spans="1:15">
      <c r="A322" s="31"/>
      <c r="B322" s="31"/>
      <c r="C322" s="31"/>
      <c r="D322" s="33"/>
      <c r="E322" s="33"/>
      <c r="F322" s="27"/>
      <c r="G322" s="33"/>
      <c r="H322" s="33"/>
      <c r="I322" s="33"/>
      <c r="J322" s="33"/>
      <c r="K322" s="28"/>
      <c r="L322" s="42"/>
      <c r="M322" s="42"/>
      <c r="N322" s="28"/>
      <c r="O322" s="28"/>
    </row>
    <row r="323" spans="1:15">
      <c r="A323" s="27" t="s">
        <v>131</v>
      </c>
      <c r="B323" s="31"/>
      <c r="C323" s="31"/>
      <c r="D323" s="33"/>
      <c r="E323" s="31"/>
      <c r="F323" s="27" t="s">
        <v>132</v>
      </c>
      <c r="G323" s="33"/>
      <c r="H323" s="33"/>
      <c r="I323" s="33"/>
      <c r="J323" s="33"/>
      <c r="K323" s="28"/>
      <c r="L323" s="42"/>
      <c r="M323" s="42"/>
      <c r="N323" s="28"/>
      <c r="O323" s="28"/>
    </row>
    <row r="324" spans="1:15">
      <c r="A324" s="25"/>
      <c r="B324" s="31"/>
      <c r="C324" s="31"/>
      <c r="D324" s="33"/>
      <c r="E324" s="33"/>
      <c r="F324" s="38" t="s">
        <v>129</v>
      </c>
      <c r="G324" s="33"/>
      <c r="H324" s="33"/>
      <c r="I324" s="33"/>
      <c r="J324" s="33"/>
      <c r="K324" s="28"/>
      <c r="L324" s="42"/>
      <c r="M324" s="42"/>
      <c r="N324" s="28"/>
      <c r="O324" s="28"/>
    </row>
    <row r="327" spans="1:15">
      <c r="A327" s="31"/>
      <c r="B327" s="31"/>
      <c r="C327" s="31"/>
      <c r="D327" s="52" t="s">
        <v>91</v>
      </c>
      <c r="E327" s="31"/>
      <c r="F327" s="31"/>
      <c r="G327" s="31"/>
      <c r="H327" s="31"/>
      <c r="I327" s="31"/>
      <c r="J327" s="31"/>
      <c r="K327" s="31"/>
      <c r="L327" s="33"/>
      <c r="M327" s="27"/>
      <c r="N327" s="27"/>
      <c r="O327" s="28"/>
    </row>
    <row r="328" spans="1:15">
      <c r="A328" s="25"/>
      <c r="B328" s="31"/>
      <c r="C328" s="31"/>
      <c r="D328" s="25" t="s">
        <v>122</v>
      </c>
      <c r="E328" s="31"/>
      <c r="F328" s="31"/>
      <c r="G328" s="31"/>
      <c r="H328" s="31"/>
      <c r="I328" s="31"/>
      <c r="J328" s="31"/>
      <c r="K328" s="31"/>
      <c r="L328" s="33"/>
      <c r="M328" s="27"/>
      <c r="N328" s="27"/>
      <c r="O328" s="28"/>
    </row>
    <row r="329" spans="1:15">
      <c r="A329" s="25"/>
      <c r="B329" s="25"/>
      <c r="C329" s="25"/>
      <c r="D329" s="25" t="s">
        <v>121</v>
      </c>
      <c r="E329" s="25"/>
      <c r="F329" s="25"/>
      <c r="G329" s="25"/>
      <c r="H329" s="25"/>
      <c r="I329" s="25"/>
      <c r="J329" s="25"/>
      <c r="K329" s="28"/>
      <c r="L329" s="28"/>
      <c r="M329" s="28"/>
      <c r="N329" s="28"/>
      <c r="O329" s="28" t="s">
        <v>92</v>
      </c>
    </row>
    <row r="330" spans="1:1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8"/>
      <c r="L330" s="28"/>
      <c r="M330" s="28"/>
      <c r="N330" s="28"/>
      <c r="O330" s="28"/>
    </row>
    <row r="331" spans="1:15">
      <c r="A331" s="48"/>
      <c r="B331" s="25"/>
      <c r="C331" s="25"/>
      <c r="D331" s="25"/>
      <c r="E331" s="25"/>
      <c r="F331" s="25"/>
      <c r="G331" s="25"/>
      <c r="H331" s="25"/>
      <c r="I331" s="25"/>
      <c r="J331" s="25"/>
      <c r="K331" s="28"/>
      <c r="L331" s="28"/>
      <c r="M331" s="28"/>
      <c r="N331" s="28"/>
      <c r="O331" s="28"/>
    </row>
    <row r="332" spans="1:15" ht="21" thickBot="1">
      <c r="A332" s="39"/>
      <c r="B332" s="25"/>
      <c r="C332" s="25"/>
      <c r="D332" s="25"/>
      <c r="E332" s="25"/>
      <c r="F332" s="25"/>
      <c r="G332" s="25"/>
      <c r="H332" s="25"/>
      <c r="I332" s="25"/>
      <c r="J332" s="25"/>
      <c r="K332" s="28"/>
      <c r="L332" s="28"/>
      <c r="M332" s="28"/>
      <c r="N332" s="28"/>
      <c r="O332" s="28"/>
    </row>
    <row r="333" spans="1:15" ht="21" thickTop="1">
      <c r="A333" s="33"/>
      <c r="B333" s="49"/>
      <c r="C333" s="49"/>
      <c r="D333" s="49"/>
      <c r="E333" s="49"/>
      <c r="F333" s="49"/>
      <c r="G333" s="49"/>
      <c r="H333" s="49"/>
      <c r="I333" s="49"/>
      <c r="J333" s="49"/>
      <c r="K333" s="50"/>
      <c r="L333" s="50"/>
      <c r="M333" s="50"/>
      <c r="N333" s="50"/>
      <c r="O333" s="50"/>
    </row>
    <row r="334" spans="1:1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28"/>
      <c r="L334" s="28"/>
      <c r="M334" s="28"/>
      <c r="N334" s="28"/>
      <c r="O334" s="28"/>
    </row>
    <row r="335" spans="1:15">
      <c r="A335" s="51"/>
      <c r="B335" s="33"/>
      <c r="C335" s="33"/>
      <c r="D335" s="33"/>
      <c r="E335" s="33"/>
      <c r="F335" s="33"/>
      <c r="G335" s="33"/>
      <c r="H335" s="33"/>
      <c r="I335" s="33"/>
      <c r="J335" s="33"/>
      <c r="K335" s="28"/>
      <c r="L335" s="28"/>
      <c r="M335" s="28"/>
      <c r="N335" s="28"/>
      <c r="O335" s="28"/>
    </row>
    <row r="336" spans="1:15">
      <c r="A336" s="33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</row>
    <row r="337" spans="1:15">
      <c r="A337" s="33" t="s">
        <v>93</v>
      </c>
      <c r="B337" s="33"/>
      <c r="C337" s="33"/>
      <c r="D337" s="33"/>
      <c r="E337" s="33"/>
      <c r="F337" s="33"/>
      <c r="G337" s="33"/>
      <c r="H337" s="33"/>
      <c r="I337" s="33"/>
      <c r="J337" s="33"/>
      <c r="K337" s="28"/>
      <c r="L337" s="28"/>
      <c r="M337" s="28"/>
      <c r="N337" s="28"/>
      <c r="O337" s="28"/>
    </row>
    <row r="338" spans="1:15">
      <c r="A338" s="33"/>
      <c r="B338" s="33"/>
      <c r="C338" s="33"/>
      <c r="D338" s="33"/>
      <c r="E338" s="33"/>
      <c r="F338" s="33"/>
      <c r="G338" s="33"/>
      <c r="H338" s="33"/>
      <c r="I338" s="33" t="s">
        <v>94</v>
      </c>
      <c r="J338" s="33"/>
      <c r="K338" s="28"/>
      <c r="L338" s="28"/>
      <c r="M338" s="28"/>
      <c r="N338" s="28"/>
      <c r="O338" s="28"/>
    </row>
    <row r="339" spans="1:15">
      <c r="A339" s="33" t="s">
        <v>95</v>
      </c>
      <c r="B339" s="33"/>
      <c r="C339" s="33"/>
      <c r="D339" s="33"/>
      <c r="E339" s="33"/>
      <c r="F339" s="33"/>
      <c r="G339" s="33"/>
      <c r="H339" s="33"/>
      <c r="I339" s="33"/>
      <c r="J339" s="33"/>
      <c r="K339" s="28"/>
      <c r="L339" s="28"/>
      <c r="M339" s="28"/>
      <c r="N339" s="28"/>
      <c r="O339" s="28"/>
    </row>
    <row r="340" spans="1:15">
      <c r="A340" s="33"/>
      <c r="B340" s="33"/>
      <c r="C340" s="33"/>
      <c r="D340" s="33"/>
      <c r="E340" s="33"/>
      <c r="F340" s="33"/>
      <c r="G340" s="33"/>
      <c r="H340" s="33"/>
      <c r="I340" s="33" t="s">
        <v>96</v>
      </c>
      <c r="J340" s="33"/>
      <c r="K340" s="28"/>
      <c r="L340" s="28"/>
      <c r="M340" s="28"/>
      <c r="N340" s="28"/>
      <c r="O340" s="28"/>
    </row>
    <row r="341" spans="1:1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28"/>
      <c r="L341" s="28"/>
      <c r="M341" s="28"/>
      <c r="N341" s="28"/>
      <c r="O341" s="28"/>
    </row>
    <row r="342" spans="1:15">
      <c r="A342" s="33" t="s">
        <v>97</v>
      </c>
      <c r="B342" s="33"/>
      <c r="C342" s="33"/>
      <c r="D342" s="33"/>
      <c r="E342" s="33"/>
      <c r="F342" s="33"/>
      <c r="G342" s="33"/>
      <c r="H342" s="33"/>
      <c r="I342" s="53">
        <v>1.1599999999999999</v>
      </c>
      <c r="J342" s="33"/>
      <c r="K342" s="28"/>
      <c r="L342" s="28"/>
      <c r="M342" s="28"/>
      <c r="N342" s="28"/>
      <c r="O342" s="28"/>
    </row>
    <row r="343" spans="1:15">
      <c r="A343" s="33"/>
      <c r="B343" s="33"/>
      <c r="C343" s="33"/>
      <c r="D343" s="33"/>
      <c r="E343" s="33"/>
      <c r="F343" s="33"/>
      <c r="G343" s="33"/>
      <c r="H343" s="33"/>
      <c r="I343" s="53"/>
      <c r="J343" s="33"/>
      <c r="K343" s="28"/>
      <c r="L343" s="28"/>
      <c r="M343" s="28"/>
      <c r="N343" s="28"/>
      <c r="O343" s="28"/>
    </row>
    <row r="344" spans="1:15">
      <c r="A344" s="33"/>
      <c r="B344" s="33"/>
      <c r="C344" s="33"/>
      <c r="D344" s="33"/>
      <c r="E344" s="33"/>
      <c r="F344" s="33"/>
      <c r="G344" s="33"/>
      <c r="H344" s="33"/>
      <c r="I344" s="53"/>
      <c r="J344" s="33"/>
      <c r="K344" s="28"/>
      <c r="L344" s="28"/>
      <c r="M344" s="28"/>
      <c r="N344" s="28"/>
      <c r="O344" s="28"/>
    </row>
    <row r="345" spans="1:15">
      <c r="A345" s="54"/>
      <c r="B345" s="33"/>
      <c r="C345" s="33"/>
      <c r="D345" s="33"/>
      <c r="E345" s="33"/>
      <c r="F345" s="33"/>
      <c r="G345" s="33"/>
      <c r="H345" s="33"/>
      <c r="I345" s="53"/>
      <c r="J345" s="33"/>
      <c r="K345" s="28"/>
      <c r="L345" s="28"/>
      <c r="M345" s="28"/>
      <c r="N345" s="28"/>
      <c r="O345" s="28"/>
    </row>
    <row r="346" spans="1:15">
      <c r="A346" s="33"/>
      <c r="B346" s="33"/>
      <c r="C346" s="33"/>
      <c r="D346" s="33"/>
      <c r="E346" s="33"/>
      <c r="F346" s="33"/>
      <c r="G346" s="33"/>
      <c r="H346" s="33"/>
      <c r="I346" s="53"/>
      <c r="J346" s="33"/>
      <c r="K346" s="28"/>
      <c r="L346" s="28"/>
      <c r="M346" s="28"/>
      <c r="N346" s="28"/>
      <c r="O346" s="28"/>
    </row>
    <row r="347" spans="1:15">
      <c r="A347" s="33" t="s">
        <v>98</v>
      </c>
      <c r="B347" s="33"/>
      <c r="C347" s="33"/>
      <c r="D347" s="33"/>
      <c r="E347" s="33"/>
      <c r="F347" s="33"/>
      <c r="G347" s="33"/>
      <c r="H347" s="33"/>
      <c r="I347" s="33"/>
      <c r="J347" s="33"/>
      <c r="K347" s="28"/>
      <c r="L347" s="28"/>
      <c r="M347" s="28"/>
      <c r="N347" s="28"/>
      <c r="O347" s="28"/>
    </row>
    <row r="348" spans="1:15">
      <c r="A348" s="33"/>
      <c r="B348" s="33"/>
      <c r="C348" s="33"/>
      <c r="D348" s="33"/>
      <c r="E348" s="33"/>
      <c r="F348" s="33"/>
      <c r="G348" s="33"/>
      <c r="H348" s="33"/>
      <c r="I348" s="33" t="s">
        <v>99</v>
      </c>
      <c r="J348" s="33"/>
      <c r="K348" s="28"/>
      <c r="L348" s="28"/>
      <c r="M348" s="28"/>
      <c r="N348" s="28"/>
      <c r="O348" s="28"/>
    </row>
    <row r="349" spans="1:15">
      <c r="A349" s="33" t="s">
        <v>100</v>
      </c>
      <c r="B349" s="33"/>
      <c r="C349" s="33"/>
      <c r="D349" s="33"/>
      <c r="E349" s="33"/>
      <c r="F349" s="33"/>
      <c r="G349" s="33"/>
      <c r="H349" s="33"/>
      <c r="I349" s="33"/>
      <c r="J349" s="33"/>
      <c r="K349" s="28"/>
      <c r="L349" s="28"/>
      <c r="M349" s="28"/>
      <c r="N349" s="28"/>
      <c r="O349" s="28"/>
    </row>
    <row r="350" spans="1:15">
      <c r="A350" s="33"/>
      <c r="B350" s="33"/>
      <c r="C350" s="33"/>
      <c r="D350" s="33"/>
      <c r="E350" s="33"/>
      <c r="F350" s="33"/>
      <c r="G350" s="33"/>
      <c r="H350" s="33"/>
      <c r="I350" s="33" t="s">
        <v>101</v>
      </c>
      <c r="J350" s="33"/>
      <c r="K350" s="28"/>
      <c r="L350" s="28"/>
      <c r="M350" s="28"/>
      <c r="N350" s="28"/>
      <c r="O350" s="28"/>
    </row>
    <row r="351" spans="1:15">
      <c r="A351" s="33" t="s">
        <v>102</v>
      </c>
      <c r="B351" s="33"/>
      <c r="C351" s="33"/>
      <c r="D351" s="33"/>
      <c r="E351" s="33"/>
      <c r="F351" s="33"/>
      <c r="G351" s="33"/>
      <c r="H351" s="33"/>
      <c r="I351" s="33"/>
      <c r="J351" s="33"/>
      <c r="K351" s="28"/>
      <c r="L351" s="28"/>
      <c r="M351" s="28"/>
      <c r="N351" s="28"/>
      <c r="O351" s="28"/>
    </row>
    <row r="352" spans="1:15">
      <c r="A352" s="33"/>
      <c r="B352" s="33"/>
      <c r="C352" s="33"/>
      <c r="D352" s="33"/>
      <c r="E352" s="33"/>
      <c r="F352" s="33"/>
      <c r="G352" s="33"/>
      <c r="H352" s="33"/>
      <c r="I352" s="33" t="s">
        <v>103</v>
      </c>
      <c r="J352" s="33"/>
      <c r="K352" s="28"/>
      <c r="L352" s="28"/>
      <c r="M352" s="28"/>
      <c r="N352" s="28"/>
      <c r="O352" s="28"/>
    </row>
    <row r="353" spans="1:15">
      <c r="A353" s="33" t="s">
        <v>104</v>
      </c>
      <c r="B353" s="33"/>
      <c r="C353" s="33"/>
      <c r="D353" s="33"/>
      <c r="E353" s="33"/>
      <c r="F353" s="33"/>
      <c r="G353" s="33"/>
      <c r="H353" s="33"/>
      <c r="I353" s="33"/>
      <c r="J353" s="33"/>
      <c r="K353" s="28"/>
      <c r="L353" s="28"/>
      <c r="M353" s="28"/>
      <c r="N353" s="28"/>
      <c r="O353" s="28"/>
    </row>
    <row r="354" spans="1:15">
      <c r="A354" s="33"/>
      <c r="B354" s="33"/>
      <c r="C354" s="33"/>
      <c r="D354" s="33"/>
      <c r="E354" s="33"/>
      <c r="F354" s="33"/>
      <c r="G354" s="33"/>
      <c r="H354" s="33"/>
      <c r="I354" s="33" t="s">
        <v>101</v>
      </c>
      <c r="J354" s="33"/>
      <c r="K354" s="28"/>
      <c r="L354" s="28"/>
      <c r="M354" s="28"/>
      <c r="N354" s="28"/>
      <c r="O354" s="28"/>
    </row>
    <row r="355" spans="1:15">
      <c r="A355" s="33" t="s">
        <v>105</v>
      </c>
      <c r="B355" s="33"/>
      <c r="C355" s="33"/>
      <c r="D355" s="33"/>
      <c r="E355" s="33"/>
      <c r="F355" s="33"/>
      <c r="G355" s="33"/>
      <c r="H355" s="33"/>
      <c r="I355" s="33"/>
      <c r="J355" s="33"/>
      <c r="K355" s="28"/>
      <c r="L355" s="28"/>
      <c r="M355" s="28"/>
      <c r="N355" s="28"/>
      <c r="O355" s="28"/>
    </row>
    <row r="356" spans="1:15">
      <c r="A356" s="33"/>
      <c r="B356" s="33"/>
      <c r="C356" s="33"/>
      <c r="D356" s="33"/>
      <c r="E356" s="33"/>
      <c r="F356" s="33"/>
      <c r="G356" s="33"/>
      <c r="H356" s="33"/>
      <c r="I356" s="33"/>
      <c r="J356" s="33" t="s">
        <v>106</v>
      </c>
      <c r="K356" s="28"/>
      <c r="L356" s="28"/>
      <c r="M356" s="28"/>
      <c r="N356" s="28"/>
      <c r="O356" s="28"/>
    </row>
    <row r="357" spans="1:15">
      <c r="A357" s="33" t="s">
        <v>107</v>
      </c>
      <c r="B357" s="33"/>
      <c r="C357" s="33"/>
      <c r="D357" s="33"/>
      <c r="E357" s="33"/>
      <c r="F357" s="33"/>
      <c r="G357" s="33"/>
      <c r="H357" s="33"/>
      <c r="I357" s="33"/>
      <c r="J357" s="33"/>
      <c r="K357" s="28"/>
      <c r="L357" s="28"/>
      <c r="M357" s="28"/>
      <c r="N357" s="28"/>
      <c r="O357" s="28"/>
    </row>
    <row r="358" spans="1:15">
      <c r="A358" s="33"/>
      <c r="B358" s="33"/>
      <c r="C358" s="33"/>
      <c r="D358" s="33"/>
      <c r="E358" s="33"/>
      <c r="F358" s="33"/>
      <c r="G358" s="33"/>
      <c r="H358" s="33"/>
      <c r="I358" s="33"/>
      <c r="J358" s="33" t="s">
        <v>108</v>
      </c>
      <c r="K358" s="28"/>
      <c r="L358" s="28"/>
      <c r="M358" s="28"/>
      <c r="N358" s="28"/>
      <c r="O358" s="28"/>
    </row>
    <row r="359" spans="1:15">
      <c r="A359" s="33" t="s">
        <v>109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28"/>
      <c r="L359" s="28"/>
      <c r="M359" s="28"/>
      <c r="N359" s="28"/>
      <c r="O359" s="28"/>
    </row>
    <row r="360" spans="1:15">
      <c r="A360" s="33" t="s">
        <v>110</v>
      </c>
      <c r="B360" s="33"/>
      <c r="C360" s="33"/>
      <c r="D360" s="33"/>
      <c r="E360" s="33"/>
      <c r="F360" s="33"/>
      <c r="G360" s="33"/>
      <c r="H360" s="33"/>
      <c r="I360" s="33"/>
      <c r="J360" s="33"/>
      <c r="K360" s="28"/>
      <c r="L360" s="28"/>
      <c r="M360" s="28"/>
      <c r="N360" s="28"/>
      <c r="O360" s="28"/>
    </row>
    <row r="361" spans="1:15">
      <c r="A361" s="33" t="s">
        <v>111</v>
      </c>
      <c r="B361" s="33"/>
      <c r="C361" s="33"/>
      <c r="D361" s="33"/>
      <c r="E361" s="33"/>
      <c r="F361" s="33"/>
      <c r="G361" s="33"/>
      <c r="H361" s="33"/>
      <c r="I361" s="33"/>
      <c r="J361" s="33"/>
      <c r="K361" s="28"/>
      <c r="L361" s="28"/>
      <c r="M361" s="28"/>
      <c r="N361" s="28"/>
      <c r="O361" s="28"/>
    </row>
    <row r="362" spans="1:15">
      <c r="A362" s="33" t="s">
        <v>112</v>
      </c>
      <c r="B362" s="33"/>
      <c r="C362" s="33"/>
      <c r="D362" s="33"/>
      <c r="E362" s="33"/>
      <c r="F362" s="33"/>
      <c r="G362" s="33"/>
      <c r="H362" s="33"/>
      <c r="I362" s="33" t="s">
        <v>113</v>
      </c>
      <c r="J362" s="33"/>
      <c r="K362" s="28"/>
      <c r="L362" s="28"/>
      <c r="M362" s="28"/>
      <c r="N362" s="28"/>
      <c r="O362" s="28"/>
    </row>
    <row r="363" spans="1:15">
      <c r="A363" s="33"/>
      <c r="B363" s="33"/>
      <c r="C363" s="33"/>
      <c r="D363" s="33"/>
      <c r="E363" s="33"/>
      <c r="F363" s="33"/>
      <c r="G363" s="33"/>
      <c r="H363" s="33"/>
      <c r="I363" s="33" t="s">
        <v>114</v>
      </c>
      <c r="J363" s="33"/>
      <c r="K363" s="28"/>
      <c r="L363" s="28"/>
      <c r="M363" s="28"/>
      <c r="N363" s="28"/>
      <c r="O363" s="28"/>
    </row>
    <row r="364" spans="1:15">
      <c r="A364" s="33" t="s">
        <v>115</v>
      </c>
      <c r="B364" s="33"/>
      <c r="C364" s="33"/>
      <c r="D364" s="33"/>
      <c r="E364" s="33"/>
      <c r="F364" s="33"/>
      <c r="G364" s="33"/>
      <c r="H364" s="33"/>
      <c r="I364" s="33"/>
      <c r="J364" s="33"/>
      <c r="K364" s="28"/>
      <c r="L364" s="28"/>
      <c r="M364" s="28"/>
      <c r="N364" s="28"/>
      <c r="O364" s="28"/>
    </row>
    <row r="365" spans="1:15">
      <c r="A365" s="33" t="s">
        <v>111</v>
      </c>
      <c r="B365" s="33"/>
      <c r="C365" s="33"/>
      <c r="D365" s="33"/>
      <c r="E365" s="33"/>
      <c r="F365" s="33"/>
      <c r="G365" s="33"/>
      <c r="H365" s="33"/>
      <c r="I365" s="33"/>
      <c r="J365" s="33"/>
      <c r="K365" s="28"/>
      <c r="L365" s="28"/>
      <c r="M365" s="28"/>
      <c r="N365" s="28"/>
      <c r="O365" s="28"/>
    </row>
    <row r="366" spans="1:15">
      <c r="A366" s="33" t="s">
        <v>112</v>
      </c>
      <c r="B366" s="33"/>
      <c r="C366" s="33"/>
      <c r="D366" s="33"/>
      <c r="E366" s="33"/>
      <c r="F366" s="33"/>
      <c r="G366" s="33"/>
      <c r="H366" s="33"/>
      <c r="I366" s="33" t="s">
        <v>116</v>
      </c>
      <c r="J366" s="33"/>
      <c r="K366" s="28"/>
      <c r="L366" s="28"/>
      <c r="M366" s="28"/>
      <c r="N366" s="28"/>
      <c r="O366" s="28"/>
    </row>
    <row r="367" spans="1:15">
      <c r="A367" s="33"/>
      <c r="B367" s="33"/>
      <c r="C367" s="33"/>
      <c r="D367" s="33"/>
      <c r="E367" s="33"/>
      <c r="F367" s="33"/>
      <c r="G367" s="33"/>
      <c r="H367" s="33"/>
      <c r="I367" s="33" t="s">
        <v>117</v>
      </c>
      <c r="J367" s="33"/>
      <c r="K367" s="28"/>
      <c r="L367" s="28"/>
      <c r="M367" s="28"/>
      <c r="N367" s="28"/>
      <c r="O367" s="28"/>
    </row>
    <row r="368" spans="1:1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28"/>
      <c r="L368" s="28"/>
      <c r="M368" s="28"/>
      <c r="N368" s="28"/>
      <c r="O368" s="28"/>
    </row>
    <row r="369" spans="1:1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28"/>
      <c r="L369" s="28"/>
      <c r="M369" s="28"/>
      <c r="N369" s="28"/>
      <c r="O369" s="28"/>
    </row>
    <row r="370" spans="1:1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28"/>
      <c r="L370" s="28"/>
      <c r="M370" s="28"/>
      <c r="N370" s="28"/>
      <c r="O370" s="28"/>
    </row>
    <row r="371" spans="1:15">
      <c r="A371" s="33" t="s">
        <v>118</v>
      </c>
      <c r="B371" s="33"/>
      <c r="C371" s="33"/>
      <c r="D371" s="33"/>
      <c r="E371" s="33"/>
      <c r="F371" s="33"/>
      <c r="G371" s="33"/>
      <c r="H371" s="33"/>
      <c r="I371" s="33"/>
      <c r="J371" s="33"/>
      <c r="K371" s="28"/>
      <c r="L371" s="28"/>
      <c r="M371" s="28"/>
      <c r="N371" s="28"/>
      <c r="O371" s="28"/>
    </row>
    <row r="372" spans="1:15">
      <c r="A372" s="33"/>
      <c r="B372" s="33"/>
      <c r="C372" s="33"/>
      <c r="D372" s="33"/>
      <c r="E372" s="33"/>
      <c r="F372" s="33" t="s">
        <v>119</v>
      </c>
      <c r="G372" s="33"/>
      <c r="H372" s="33"/>
      <c r="I372" s="33"/>
      <c r="J372" s="33"/>
      <c r="K372" s="28"/>
      <c r="L372" s="28"/>
      <c r="M372" s="28"/>
      <c r="N372" s="28"/>
      <c r="O372" s="28"/>
    </row>
    <row r="373" spans="1:15">
      <c r="A373" s="55"/>
      <c r="B373" s="33"/>
      <c r="C373" s="33"/>
      <c r="D373" s="33"/>
      <c r="E373" s="33"/>
      <c r="F373" s="33" t="s">
        <v>120</v>
      </c>
      <c r="G373" s="33"/>
      <c r="H373" s="33"/>
      <c r="I373" s="33"/>
      <c r="J373" s="33"/>
      <c r="K373" s="28"/>
      <c r="L373" s="28"/>
      <c r="M373" s="28"/>
      <c r="N373" s="28"/>
      <c r="O373" s="28"/>
    </row>
  </sheetData>
  <pageMargins left="0.7" right="0.7" top="0.75" bottom="0.75" header="0.3" footer="0.3"/>
  <pageSetup scale="33" fitToHeight="0" orientation="portrait" verticalDpi="0" r:id="rId1"/>
  <rowBreaks count="6" manualBreakCount="6">
    <brk id="84" max="16383" man="1"/>
    <brk id="130" max="16383" man="1"/>
    <brk id="173" max="16383" man="1"/>
    <brk id="244" max="16383" man="1"/>
    <brk id="280" max="16383" man="1"/>
    <brk id="3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2020-02-28T17:40:51Z</cp:lastPrinted>
  <dcterms:created xsi:type="dcterms:W3CDTF">2020-02-28T17:28:24Z</dcterms:created>
  <dcterms:modified xsi:type="dcterms:W3CDTF">2020-07-31T17:17:00Z</dcterms:modified>
</cp:coreProperties>
</file>