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AUG 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<sst xmlns="http://schemas.openxmlformats.org/spreadsheetml/2006/main" count="367" uniqueCount="141">
  <si>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</si>
  <si>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</si>
  <si>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</si>
  <si>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</si>
  <si>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</si>
  <si>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</si>
  <si>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</si>
  <si>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</si>
  <si>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</si>
  <si>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</si>
  <si>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</si>
  <si>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</si>
  <si>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</si>
  <si>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</si>
  <si>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</si>
  <si>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</si>
  <si>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</si>
  <si>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</si>
  <si>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</si>
  <si>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</si>
  <si>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</si>
  <si>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</si>
  <si>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</si>
  <si>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</si>
  <si>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</si>
  <si>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</si>
  <si>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</si>
  <si>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</si>
  <si>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</si>
  <si>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</si>
  <si>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</si>
  <si>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</si>
  <si>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</si>
  <si>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</si>
  <si>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</si>
  <si>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</si>
  <si>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</si>
  <si>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</si>
  <si>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</si>
  <si>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</si>
  <si>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</si>
  <si>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</si>
  <si>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</si>
  <si>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</si>
  <si>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</si>
  <si>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</si>
  <si>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</si>
  <si>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</si>
  <si>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</si>
  <si>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</si>
  <si>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</si>
  <si>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</si>
  <si>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</si>
  <si>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</si>
  <si>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</si>
  <si>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</si>
  <si>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</si>
  <si>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</si>
  <si>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</si>
  <si>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</si>
  <si>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</si>
  <si>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</si>
  <si>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</si>
  <si>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</si>
  <si>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</si>
  <si>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</si>
  <si>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</si>
  <si>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</si>
  <si>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</si>
  <si>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</si>
  <si>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</si>
  <si>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</si>
  <si>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</si>
  <si>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</si>
  <si>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</si>
  <si>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</si>
  <si>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</si>
  <si>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</si>
  <si>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</si>
  <si>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</si>
  <si>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</si>
  <si>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</si>
  <si>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</si>
  <si>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</si>
  <si>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</si>
  <si>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</si>
  <si>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</si>
  <si>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</si>
  <si>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</si>
  <si>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</si>
  <si>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</si>
  <si>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</si>
  <si>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</si>
  <si>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</si>
  <si>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</si>
  <si>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</si>
  <si>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</si>
  <si>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</si>
  <si>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</si>
  <si>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</si>
  <si>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</si>
  <si>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</si>
  <si>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</si>
  <si>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</si>
  <si>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</si>
  <si>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</si>
  <si>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</si>
  <si>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</si>
  <si>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</si>
  <si>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</si>
  <si>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</si>
  <si>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</si>
  <si>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</si>
  <si>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</si>
  <si>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</si>
  <si>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</si>
  <si>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</si>
  <si>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</si>
  <si>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</si>
  <si>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</si>
  <si>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</si>
  <si>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</si>
  <si>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</si>
  <si>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</si>
  <si>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</si>
  <si>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</si>
  <si>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</si>
  <si>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</si>
  <si>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>This Filing Effective With the Billing Month of June 2015</t>
  </si>
  <si>
    <t>FILED 05-18-15</t>
  </si>
  <si>
    <t>Superseding Filing Effective With the Billing Month of March 2015</t>
  </si>
  <si>
    <t xml:space="preserve">          AUGUST 2015</t>
  </si>
  <si>
    <t>FILED 7-20-15</t>
  </si>
  <si>
    <t>This Filing Effective With the Billing Month of August 2015</t>
  </si>
  <si>
    <t>Superseding Filing Effective With the Billing Month of July 2015</t>
  </si>
  <si>
    <t>AUGUST 2015</t>
  </si>
  <si>
    <t>Filed 7-30-15</t>
  </si>
  <si>
    <t>This filing Effective for the Billing Month Of August 2015</t>
  </si>
  <si>
    <t xml:space="preserve">                        Superseding Filing Effective for the Billing Month of July 2015 </t>
  </si>
  <si>
    <t xml:space="preserve">       EFFECTIVE  AUGUST 2015</t>
  </si>
  <si>
    <t xml:space="preserve">       VIRGINIA NATURAL GAS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</si>
</sst>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 quotePrefix="1">
      <alignment/>
      <protection locked="0"/>
    </xf>
    <xf numFmtId="171" fontId="4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1"/>
  <sheetViews>
    <sheetView tabSelected="1" zoomScale="35" zoomScaleNormal="35" workbookViewId="0" topLeftCell="A34">
      <selection activeCell="M61" sqref="M61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131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0.49961</v>
      </c>
      <c r="E17" s="12"/>
      <c r="F17" s="12">
        <v>-0.04408</v>
      </c>
      <c r="G17" s="12"/>
      <c r="H17" s="12">
        <v>0</v>
      </c>
      <c r="I17" s="12"/>
      <c r="J17" s="12">
        <v>-0.00639</v>
      </c>
      <c r="K17" s="12"/>
      <c r="L17" s="12">
        <f>SUM(D17:J17)</f>
        <v>0.44914</v>
      </c>
      <c r="M17" s="12">
        <f>B17+L17</f>
        <v>0.82654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0.49961</v>
      </c>
      <c r="E18" s="12"/>
      <c r="F18" s="12">
        <f>F17</f>
        <v>-0.04408</v>
      </c>
      <c r="G18" s="12"/>
      <c r="H18" s="12">
        <f>H17</f>
        <v>0</v>
      </c>
      <c r="I18" s="12"/>
      <c r="J18" s="12">
        <f>J17</f>
        <v>-0.00639</v>
      </c>
      <c r="K18" s="12"/>
      <c r="L18" s="12">
        <f>SUM(D18:J18)</f>
        <v>0.44914</v>
      </c>
      <c r="M18" s="12">
        <f>B18+L18</f>
        <v>0.79772</v>
      </c>
      <c r="N18" s="3"/>
      <c r="O18" s="3" t="s">
        <v>56</v>
      </c>
    </row>
    <row r="19" spans="1:15" ht="30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0.01886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74">
        <f>+B20</f>
        <v>0.01886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0.28556</v>
      </c>
      <c r="E27" s="12"/>
      <c r="F27" s="12">
        <v>0.0488</v>
      </c>
      <c r="G27" s="12"/>
      <c r="H27" s="12">
        <f>H3</f>
        <v>0</v>
      </c>
      <c r="I27" s="12"/>
      <c r="J27" s="12">
        <f>$J$17</f>
        <v>-0.00639</v>
      </c>
      <c r="K27" s="12"/>
      <c r="L27" s="12">
        <f>SUM(D27:J27)</f>
        <v>0.32797</v>
      </c>
      <c r="M27" s="12">
        <f>B27+L27</f>
        <v>0.60612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0.28556</v>
      </c>
      <c r="E28" s="12"/>
      <c r="F28" s="12">
        <f>F27</f>
        <v>0.0488</v>
      </c>
      <c r="G28" s="12"/>
      <c r="H28" s="12">
        <f>$H$17</f>
        <v>0</v>
      </c>
      <c r="I28" s="12"/>
      <c r="J28" s="12">
        <f>$J$17</f>
        <v>-0.00639</v>
      </c>
      <c r="K28" s="12"/>
      <c r="L28" s="12">
        <f>SUM(D28:J28)</f>
        <v>0.32797</v>
      </c>
      <c r="M28" s="12">
        <f>B28+L28</f>
        <v>0.56802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0.46631</v>
      </c>
      <c r="E35" s="12"/>
      <c r="F35" s="12">
        <v>-0.02876</v>
      </c>
      <c r="G35" s="12"/>
      <c r="H35" s="12">
        <f>H17</f>
        <v>0</v>
      </c>
      <c r="I35" s="12"/>
      <c r="J35" s="12">
        <f>$J$17</f>
        <v>-0.00639</v>
      </c>
      <c r="K35" s="12"/>
      <c r="L35" s="12">
        <f>SUM(D35:J35)</f>
        <v>0.43116</v>
      </c>
      <c r="M35" s="12">
        <f>B35+L35</f>
        <v>0.70931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0.46631</v>
      </c>
      <c r="E36" s="12"/>
      <c r="F36" s="12">
        <f>F35</f>
        <v>-0.02876</v>
      </c>
      <c r="G36" s="12"/>
      <c r="H36" s="12">
        <f>$H$17</f>
        <v>0</v>
      </c>
      <c r="I36" s="12"/>
      <c r="J36" s="12">
        <f>$J$17</f>
        <v>-0.00639</v>
      </c>
      <c r="K36" s="12"/>
      <c r="L36" s="12">
        <f>SUM(D36:J36)</f>
        <v>0.43116</v>
      </c>
      <c r="M36" s="12">
        <f>B36+L36</f>
        <v>0.67121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0.46631</v>
      </c>
      <c r="E37" s="12"/>
      <c r="F37" s="12">
        <f>F36</f>
        <v>-0.02876</v>
      </c>
      <c r="G37" s="12"/>
      <c r="H37" s="12">
        <f>$H$17</f>
        <v>0</v>
      </c>
      <c r="I37" s="12"/>
      <c r="J37" s="12">
        <f>$J$17</f>
        <v>-0.00639</v>
      </c>
      <c r="K37" s="12"/>
      <c r="L37" s="12">
        <f>SUM(D37:J37)</f>
        <v>0.43116</v>
      </c>
      <c r="M37" s="12">
        <f>B37+L37</f>
        <v>0.64635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0.37773</v>
      </c>
      <c r="E44" s="12"/>
      <c r="F44" s="12">
        <v>-0.01227</v>
      </c>
      <c r="G44" s="12"/>
      <c r="H44" s="12">
        <f>H28</f>
        <v>0</v>
      </c>
      <c r="I44" s="12"/>
      <c r="J44" s="12">
        <f>$J$17</f>
        <v>-0.00639</v>
      </c>
      <c r="K44" s="12"/>
      <c r="L44" s="12">
        <f>SUM(D44:J44)</f>
        <v>0.35907</v>
      </c>
      <c r="M44" s="12">
        <f>B44+L44</f>
        <v>0.75888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0.37773</v>
      </c>
      <c r="E45" s="12"/>
      <c r="F45" s="12">
        <f>F44</f>
        <v>-0.01227</v>
      </c>
      <c r="G45" s="12"/>
      <c r="H45" s="12">
        <f>$H$17</f>
        <v>0</v>
      </c>
      <c r="I45" s="12"/>
      <c r="J45" s="12">
        <f>$J$17</f>
        <v>-0.00639</v>
      </c>
      <c r="K45" s="12"/>
      <c r="L45" s="12">
        <f>SUM(D45:J45)</f>
        <v>0.35907</v>
      </c>
      <c r="M45" s="12">
        <f>B45+L45</f>
        <v>0.6044700000000001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0.37773</v>
      </c>
      <c r="E46" s="12"/>
      <c r="F46" s="12">
        <f>F45</f>
        <v>-0.01227</v>
      </c>
      <c r="G46" s="12"/>
      <c r="H46" s="12">
        <f>$H$17</f>
        <v>0</v>
      </c>
      <c r="I46" s="12"/>
      <c r="J46" s="12">
        <f>$J$17</f>
        <v>-0.00639</v>
      </c>
      <c r="K46" s="12"/>
      <c r="L46" s="12">
        <f>SUM(D46:J46)</f>
        <v>0.35907</v>
      </c>
      <c r="M46" s="12">
        <f>B46+L46</f>
        <v>0.5556099999999999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0.37773</v>
      </c>
      <c r="E47" s="12"/>
      <c r="F47" s="12">
        <f>F46</f>
        <v>-0.01227</v>
      </c>
      <c r="G47" s="12"/>
      <c r="H47" s="12">
        <f>$H$17</f>
        <v>0</v>
      </c>
      <c r="I47" s="12"/>
      <c r="J47" s="12">
        <f>$J$17</f>
        <v>-0.00639</v>
      </c>
      <c r="K47" s="12"/>
      <c r="L47" s="12">
        <f>SUM(D47:J47)</f>
        <v>0.35907</v>
      </c>
      <c r="M47" s="12">
        <f>B47+L47</f>
        <v>0.5154799999999999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 t="s">
        <v>5</v>
      </c>
      <c r="B51" s="11">
        <v>11.38</v>
      </c>
      <c r="C51" s="3"/>
      <c r="D51" s="3"/>
      <c r="E51" s="3"/>
      <c r="F51" s="12"/>
      <c r="G51" s="12"/>
      <c r="H51" s="3"/>
      <c r="I51" s="3"/>
      <c r="J51" s="13"/>
      <c r="K51" s="3"/>
      <c r="L51" s="10" t="s">
        <v>41</v>
      </c>
      <c r="M51" s="11">
        <f>SUM(B51:L51)</f>
        <v>11.38</v>
      </c>
      <c r="N51" s="3"/>
      <c r="O51" s="3" t="s">
        <v>55</v>
      </c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6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 t="s">
        <v>7</v>
      </c>
      <c r="B54" s="12">
        <v>0.26577</v>
      </c>
      <c r="C54" s="12"/>
      <c r="D54" s="12">
        <v>0.26509</v>
      </c>
      <c r="E54" s="12"/>
      <c r="F54" s="12">
        <v>-0.01583</v>
      </c>
      <c r="G54" s="12"/>
      <c r="H54" s="12">
        <v>0</v>
      </c>
      <c r="I54" s="12"/>
      <c r="J54" s="12">
        <f>$J$17</f>
        <v>-0.00639</v>
      </c>
      <c r="K54" s="12"/>
      <c r="L54" s="12">
        <f>SUM(D54:J54)</f>
        <v>0.24286999999999997</v>
      </c>
      <c r="M54" s="12">
        <f>B54+L54</f>
        <v>0.50864</v>
      </c>
      <c r="N54" s="3"/>
      <c r="O54" s="12" t="s">
        <v>56</v>
      </c>
    </row>
    <row r="55" spans="1:15" ht="30">
      <c r="A55" s="3" t="s">
        <v>8</v>
      </c>
      <c r="B55" s="12">
        <v>0.21385</v>
      </c>
      <c r="C55" s="12"/>
      <c r="D55" s="12">
        <f>D54</f>
        <v>0.26509</v>
      </c>
      <c r="E55" s="12"/>
      <c r="F55" s="12">
        <f>F54</f>
        <v>-0.01583</v>
      </c>
      <c r="G55" s="12"/>
      <c r="H55" s="12">
        <f>H54</f>
        <v>0</v>
      </c>
      <c r="I55" s="12"/>
      <c r="J55" s="12">
        <f>J54</f>
        <v>-0.00639</v>
      </c>
      <c r="K55" s="12"/>
      <c r="L55" s="12">
        <f>SUM(D55:J55)</f>
        <v>0.24286999999999997</v>
      </c>
      <c r="M55" s="12">
        <f>B55+L55</f>
        <v>0.45672</v>
      </c>
      <c r="N55" s="3"/>
      <c r="O55" s="3" t="s">
        <v>56</v>
      </c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 t="s">
        <v>126</v>
      </c>
      <c r="B57" s="12">
        <v>0.07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>
        <f>+B57</f>
        <v>0.07</v>
      </c>
      <c r="N57" s="3"/>
      <c r="O57" s="3" t="s">
        <v>56</v>
      </c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 t="s">
        <v>5</v>
      </c>
      <c r="B61" s="11">
        <v>14.75</v>
      </c>
      <c r="C61" s="3"/>
      <c r="D61" s="3"/>
      <c r="E61" s="11"/>
      <c r="F61" s="11"/>
      <c r="G61" s="3"/>
      <c r="H61" s="3"/>
      <c r="I61" s="3"/>
      <c r="J61" s="12"/>
      <c r="K61" s="3"/>
      <c r="L61" s="10" t="s">
        <v>41</v>
      </c>
      <c r="M61" s="11">
        <f>SUM(B61:L61)</f>
        <v>14.75</v>
      </c>
      <c r="N61" s="3"/>
      <c r="O61" s="3" t="s">
        <v>55</v>
      </c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6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 t="s">
        <v>9</v>
      </c>
      <c r="B64" s="12">
        <v>0.25744</v>
      </c>
      <c r="C64" s="12"/>
      <c r="D64" s="12">
        <v>0.26509</v>
      </c>
      <c r="E64" s="12"/>
      <c r="F64" s="12">
        <v>-0.02239</v>
      </c>
      <c r="G64" s="12"/>
      <c r="H64" s="12">
        <f>H43</f>
        <v>0</v>
      </c>
      <c r="I64" s="12"/>
      <c r="J64" s="12">
        <f>$J$17</f>
        <v>-0.00639</v>
      </c>
      <c r="K64" s="12"/>
      <c r="L64" s="12">
        <f>SUM(D64:J64)</f>
        <v>0.23631</v>
      </c>
      <c r="M64" s="12">
        <f>B64+L64</f>
        <v>0.49375</v>
      </c>
      <c r="N64" s="12"/>
      <c r="O64" s="12" t="s">
        <v>56</v>
      </c>
    </row>
    <row r="65" spans="1:15" ht="30">
      <c r="A65" s="3" t="s">
        <v>10</v>
      </c>
      <c r="B65" s="12">
        <v>0.27478</v>
      </c>
      <c r="C65" s="12"/>
      <c r="D65" s="12">
        <f>D64</f>
        <v>0.26509</v>
      </c>
      <c r="E65" s="12"/>
      <c r="F65" s="12">
        <f>F64</f>
        <v>-0.02239</v>
      </c>
      <c r="G65" s="12"/>
      <c r="H65" s="12">
        <f>$H$17</f>
        <v>0</v>
      </c>
      <c r="I65" s="12"/>
      <c r="J65" s="12">
        <f>$J$17</f>
        <v>-0.00639</v>
      </c>
      <c r="K65" s="12"/>
      <c r="L65" s="12">
        <f>SUM(D65:J65)</f>
        <v>0.23631</v>
      </c>
      <c r="M65" s="12">
        <f>B65+L65</f>
        <v>0.51109</v>
      </c>
      <c r="N65" s="12"/>
      <c r="O65" s="12" t="s">
        <v>56</v>
      </c>
    </row>
    <row r="66" spans="1:15" ht="30">
      <c r="A66" s="3" t="s">
        <v>11</v>
      </c>
      <c r="B66" s="12">
        <v>0.17154</v>
      </c>
      <c r="C66" s="12"/>
      <c r="D66" s="12">
        <f>D65</f>
        <v>0.26509</v>
      </c>
      <c r="E66" s="12"/>
      <c r="F66" s="12">
        <f>F65</f>
        <v>-0.02239</v>
      </c>
      <c r="G66" s="12"/>
      <c r="H66" s="12">
        <f>$H$17</f>
        <v>0</v>
      </c>
      <c r="I66" s="12"/>
      <c r="J66" s="12">
        <f>$J$17</f>
        <v>-0.00639</v>
      </c>
      <c r="K66" s="12"/>
      <c r="L66" s="12">
        <f>SUM(D66:J66)</f>
        <v>0.23631</v>
      </c>
      <c r="M66" s="12">
        <f>B66+L66</f>
        <v>0.40785</v>
      </c>
      <c r="N66" s="12"/>
      <c r="O66" s="12" t="s">
        <v>56</v>
      </c>
    </row>
    <row r="67" spans="1:15" ht="30">
      <c r="A67" s="3" t="s">
        <v>12</v>
      </c>
      <c r="B67" s="12">
        <v>0.17154</v>
      </c>
      <c r="C67" s="12"/>
      <c r="D67" s="12">
        <f>D66</f>
        <v>0.26509</v>
      </c>
      <c r="E67" s="12"/>
      <c r="F67" s="12">
        <f>F66</f>
        <v>-0.02239</v>
      </c>
      <c r="G67" s="12"/>
      <c r="H67" s="12">
        <f>$H$17</f>
        <v>0</v>
      </c>
      <c r="I67" s="12"/>
      <c r="J67" s="12">
        <f>$J$17</f>
        <v>-0.00639</v>
      </c>
      <c r="K67" s="12"/>
      <c r="L67" s="12">
        <f>SUM(D67:J67)</f>
        <v>0.23631</v>
      </c>
      <c r="M67" s="12">
        <f>B67+L67</f>
        <v>0.40785</v>
      </c>
      <c r="N67" s="12"/>
      <c r="O67" s="12" t="s">
        <v>56</v>
      </c>
    </row>
    <row r="68" spans="1:15" ht="30">
      <c r="A68" s="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3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9" t="s">
        <v>13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30">
      <c r="A72" s="3" t="s">
        <v>14</v>
      </c>
      <c r="B72" s="11">
        <v>12.28</v>
      </c>
      <c r="C72" s="3"/>
      <c r="D72" s="12">
        <v>0.27771</v>
      </c>
      <c r="E72" s="3"/>
      <c r="F72" s="12">
        <v>0.00297</v>
      </c>
      <c r="G72" s="3"/>
      <c r="H72" s="12">
        <f>$H$17</f>
        <v>0</v>
      </c>
      <c r="I72" s="3"/>
      <c r="J72" s="12">
        <f>$J$17</f>
        <v>-0.00639</v>
      </c>
      <c r="K72" s="3"/>
      <c r="L72" s="11">
        <f>ROUND((SUM(D72:J72)*18),2)</f>
        <v>4.94</v>
      </c>
      <c r="M72" s="11">
        <f>ROUND(+B72+L72,2)</f>
        <v>17.22</v>
      </c>
      <c r="N72" s="3"/>
      <c r="O72" s="3" t="s">
        <v>55</v>
      </c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3"/>
      <c r="B74" s="11"/>
      <c r="C74" s="3"/>
      <c r="D74" s="12"/>
      <c r="E74" s="3"/>
      <c r="F74" s="12"/>
      <c r="G74" s="3"/>
      <c r="H74" s="12"/>
      <c r="I74" s="3"/>
      <c r="J74" s="12"/>
      <c r="K74" s="3"/>
      <c r="L74" s="11"/>
      <c r="M74" s="11"/>
      <c r="N74" s="3"/>
      <c r="O74" s="3"/>
    </row>
    <row r="75" spans="1:15" ht="30">
      <c r="A75" s="2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22"/>
      <c r="B76" s="3"/>
      <c r="C76" s="3"/>
      <c r="D76" s="3"/>
      <c r="E76" s="3"/>
      <c r="F76" s="3" t="s">
        <v>133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 t="s">
        <v>132</v>
      </c>
      <c r="B77" s="3"/>
      <c r="C77" s="3"/>
      <c r="D77" s="3"/>
      <c r="E77" s="3"/>
      <c r="F77" s="3" t="s">
        <v>134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 t="s">
        <v>127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 AUGUST 2015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23" t="s">
        <v>16</v>
      </c>
      <c r="B91" s="24"/>
      <c r="C91" s="24"/>
      <c r="D91" s="24"/>
      <c r="E91" s="2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23"/>
      <c r="B92" s="24"/>
      <c r="C92" s="24"/>
      <c r="D92" s="24"/>
      <c r="E92" s="24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24" t="s">
        <v>5</v>
      </c>
      <c r="B93" s="24"/>
      <c r="C93" s="24"/>
      <c r="D93" s="24"/>
      <c r="E93" s="24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24"/>
      <c r="B94" s="24"/>
      <c r="C94" s="24"/>
      <c r="D94" s="24"/>
      <c r="E94" s="25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24" t="s">
        <v>17</v>
      </c>
      <c r="B95" s="24"/>
      <c r="C95" s="24"/>
      <c r="D95" s="24"/>
      <c r="E95" s="24"/>
      <c r="F95" s="12">
        <v>0.17187</v>
      </c>
      <c r="G95" s="3"/>
      <c r="H95" s="3"/>
      <c r="I95" s="3"/>
      <c r="J95" s="12">
        <v>0.97936</v>
      </c>
      <c r="K95" s="3"/>
      <c r="L95" s="3"/>
      <c r="M95" s="12">
        <f>SUM(F95:J95)</f>
        <v>1.15123</v>
      </c>
      <c r="N95" s="3"/>
      <c r="O95" s="3" t="s">
        <v>56</v>
      </c>
    </row>
    <row r="96" spans="1:15" ht="30">
      <c r="A96" s="24"/>
      <c r="B96" s="24"/>
      <c r="C96" s="24"/>
      <c r="D96" s="24"/>
      <c r="E96" s="26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0.01222</v>
      </c>
      <c r="K97" s="12"/>
      <c r="L97" s="3"/>
      <c r="M97" s="12">
        <f>SUM(F97:J97)</f>
        <v>0.01222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0.26306</v>
      </c>
      <c r="K101" s="3"/>
      <c r="L101" s="3"/>
      <c r="M101" s="12">
        <f>SUM(F101:J101)</f>
        <v>0.26306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0.97936</v>
      </c>
      <c r="K108" s="3"/>
      <c r="L108" s="3"/>
      <c r="M108" s="12">
        <f>SUM(F108:J108)</f>
        <v>1.14978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0.01222</v>
      </c>
      <c r="K110" s="3"/>
      <c r="L110" s="3"/>
      <c r="M110" s="12">
        <f>SUM(F110:J110)</f>
        <v>0.01222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0.26306</v>
      </c>
      <c r="K118" s="3"/>
      <c r="L118" s="3"/>
      <c r="M118" s="12">
        <f>SUM(F118:J118)</f>
        <v>0.26306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129</v>
      </c>
      <c r="B139" s="3"/>
      <c r="C139" s="3"/>
      <c r="D139" s="3"/>
      <c r="E139" s="3"/>
      <c r="F139" s="3" t="s">
        <v>128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130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7"/>
      <c r="B142" s="28"/>
      <c r="C142" s="28"/>
      <c r="D142" s="29"/>
      <c r="E142" s="28"/>
      <c r="F142" s="28"/>
      <c r="G142" s="28"/>
      <c r="H142" s="28"/>
      <c r="I142" s="28"/>
      <c r="J142" s="28"/>
      <c r="K142" s="28"/>
      <c r="L142" s="30"/>
      <c r="M142" s="30"/>
      <c r="N142" s="30"/>
      <c r="O142" s="28"/>
    </row>
    <row r="143" spans="1:15" ht="20.25">
      <c r="A143" s="31"/>
      <c r="B143" s="32"/>
      <c r="C143" s="31"/>
      <c r="D143" s="32"/>
      <c r="E143" s="31"/>
      <c r="F143" s="31"/>
      <c r="G143" s="32"/>
      <c r="H143" s="32"/>
      <c r="I143" s="32"/>
      <c r="J143" s="32"/>
      <c r="K143" s="32"/>
      <c r="L143" s="33"/>
      <c r="M143" s="33"/>
      <c r="N143" s="33"/>
      <c r="O143" s="28"/>
    </row>
    <row r="144" spans="1:15" ht="20.25">
      <c r="A144" s="27"/>
      <c r="B144" s="28"/>
      <c r="C144" s="28"/>
      <c r="D144" s="29"/>
      <c r="E144" s="28"/>
      <c r="F144" s="28"/>
      <c r="G144" s="28"/>
      <c r="H144" s="28"/>
      <c r="I144" s="28"/>
      <c r="J144" s="28"/>
      <c r="K144" s="28"/>
      <c r="L144" s="30"/>
      <c r="M144" s="30"/>
      <c r="N144" s="30"/>
      <c r="O144" s="28"/>
    </row>
    <row r="145" spans="1:15" ht="30">
      <c r="A145" s="6" t="s">
        <v>122</v>
      </c>
      <c r="B145" s="32"/>
      <c r="C145" s="31"/>
      <c r="D145" s="32"/>
      <c r="E145" s="31"/>
      <c r="F145" s="31"/>
      <c r="G145" s="32"/>
      <c r="H145" s="32"/>
      <c r="I145" s="32"/>
      <c r="J145" s="32"/>
      <c r="K145" s="32"/>
      <c r="L145" s="33"/>
      <c r="M145" s="33"/>
      <c r="N145" s="33"/>
      <c r="O145" s="5" t="s">
        <v>68</v>
      </c>
    </row>
    <row r="146" spans="1:15" ht="30">
      <c r="A146" s="6" t="s">
        <v>121</v>
      </c>
      <c r="B146" s="32"/>
      <c r="C146" s="32"/>
      <c r="D146" s="31"/>
      <c r="E146" s="31"/>
      <c r="F146" s="31"/>
      <c r="G146" s="32"/>
      <c r="H146" s="32"/>
      <c r="I146" s="32"/>
      <c r="J146" s="32"/>
      <c r="K146" s="32"/>
      <c r="L146" s="33"/>
      <c r="M146" s="33"/>
      <c r="N146" s="30"/>
      <c r="O146" s="34"/>
    </row>
    <row r="147" spans="1:15" ht="30">
      <c r="A147" s="6" t="s">
        <v>123</v>
      </c>
      <c r="B147" s="32"/>
      <c r="C147" s="31"/>
      <c r="D147" s="32"/>
      <c r="E147" s="31"/>
      <c r="F147" s="31"/>
      <c r="G147" s="32"/>
      <c r="H147" s="32"/>
      <c r="I147" s="32"/>
      <c r="J147" s="32"/>
      <c r="K147" s="32"/>
      <c r="L147" s="33"/>
      <c r="M147" s="33"/>
      <c r="N147" s="33"/>
      <c r="O147" s="34"/>
    </row>
    <row r="148" spans="1:15" ht="30.75" thickBot="1">
      <c r="A148" s="43" t="s">
        <v>135</v>
      </c>
      <c r="B148" s="35"/>
      <c r="C148" s="33"/>
      <c r="D148" s="33"/>
      <c r="E148" s="33"/>
      <c r="F148" s="33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21" thickTop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2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3"/>
      <c r="M150" s="33"/>
      <c r="N150" s="33"/>
      <c r="O150" s="34"/>
    </row>
    <row r="151" spans="1:15" ht="30">
      <c r="A151" s="27"/>
      <c r="B151" s="27"/>
      <c r="C151" s="27"/>
      <c r="D151" s="27"/>
      <c r="E151" s="27"/>
      <c r="F151" s="27"/>
      <c r="G151" s="27"/>
      <c r="H151" s="10" t="s">
        <v>53</v>
      </c>
      <c r="I151" s="27"/>
      <c r="J151" s="27"/>
      <c r="K151" s="27"/>
      <c r="L151" s="33"/>
      <c r="M151" s="33"/>
      <c r="N151" s="30"/>
      <c r="O151" s="34"/>
    </row>
    <row r="152" spans="1:15" ht="2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3"/>
      <c r="M152" s="33"/>
      <c r="N152" s="30"/>
      <c r="O152" s="34"/>
    </row>
    <row r="153" spans="1:15" ht="30">
      <c r="A153" s="9" t="s">
        <v>69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3"/>
      <c r="M153" s="33"/>
      <c r="N153" s="30"/>
      <c r="O153" s="34"/>
    </row>
    <row r="154" spans="1:15" ht="2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3"/>
      <c r="M154" s="33"/>
      <c r="N154" s="30"/>
      <c r="O154" s="34"/>
    </row>
    <row r="155" spans="1:15" ht="30">
      <c r="A155" s="3" t="s">
        <v>5</v>
      </c>
      <c r="B155" s="27"/>
      <c r="C155" s="27"/>
      <c r="D155" s="27"/>
      <c r="E155" s="27"/>
      <c r="F155" s="27"/>
      <c r="G155" s="27"/>
      <c r="H155" s="11">
        <v>380</v>
      </c>
      <c r="I155" s="3" t="s">
        <v>55</v>
      </c>
      <c r="J155" s="27"/>
      <c r="K155" s="27"/>
      <c r="L155" s="33"/>
      <c r="M155" s="33"/>
      <c r="N155" s="30"/>
      <c r="O155" s="34"/>
    </row>
    <row r="156" spans="1:15" ht="2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0"/>
      <c r="M156" s="37"/>
      <c r="N156" s="30"/>
      <c r="O156" s="34"/>
    </row>
    <row r="157" spans="1:15" ht="30">
      <c r="A157" s="3" t="s">
        <v>70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40"/>
      <c r="M157" s="27"/>
      <c r="N157" s="30"/>
      <c r="O157" s="34"/>
    </row>
    <row r="158" spans="1:15" ht="30.75">
      <c r="A158" s="3" t="s">
        <v>71</v>
      </c>
      <c r="B158" s="27"/>
      <c r="C158" s="27"/>
      <c r="D158" s="27"/>
      <c r="E158" s="27"/>
      <c r="F158" s="27"/>
      <c r="G158" s="27"/>
      <c r="H158" s="74">
        <v>0.404</v>
      </c>
      <c r="I158" s="3" t="s">
        <v>56</v>
      </c>
      <c r="J158" s="27"/>
      <c r="K158" s="27"/>
      <c r="L158" s="40"/>
      <c r="M158" s="42"/>
      <c r="N158" s="30"/>
      <c r="O158" s="34"/>
    </row>
    <row r="159" spans="1:15" ht="30">
      <c r="A159" s="3" t="s">
        <v>72</v>
      </c>
      <c r="B159" s="27"/>
      <c r="C159" s="27"/>
      <c r="D159" s="27"/>
      <c r="E159" s="27"/>
      <c r="F159" s="27"/>
      <c r="G159" s="27"/>
      <c r="H159" s="74">
        <v>0.404</v>
      </c>
      <c r="I159" s="3" t="s">
        <v>56</v>
      </c>
      <c r="J159" s="27"/>
      <c r="K159" s="27"/>
      <c r="L159" s="40"/>
      <c r="M159" s="34"/>
      <c r="N159" s="30"/>
      <c r="O159" s="34"/>
    </row>
    <row r="160" spans="1:15" ht="30">
      <c r="A160" s="3" t="s">
        <v>73</v>
      </c>
      <c r="B160" s="27"/>
      <c r="C160" s="27"/>
      <c r="D160" s="27"/>
      <c r="E160" s="27"/>
      <c r="F160" s="27"/>
      <c r="G160" s="27"/>
      <c r="H160" s="74">
        <v>0.404</v>
      </c>
      <c r="I160" s="3" t="s">
        <v>56</v>
      </c>
      <c r="J160" s="27"/>
      <c r="K160" s="27"/>
      <c r="L160" s="40"/>
      <c r="M160" s="34"/>
      <c r="N160" s="30"/>
      <c r="O160" s="34"/>
    </row>
    <row r="161" spans="1:15" ht="30">
      <c r="A161" s="3" t="s">
        <v>74</v>
      </c>
      <c r="B161" s="27"/>
      <c r="C161" s="27"/>
      <c r="D161" s="27"/>
      <c r="E161" s="27"/>
      <c r="F161" s="27"/>
      <c r="G161" s="27"/>
      <c r="H161" s="74">
        <v>0.404</v>
      </c>
      <c r="I161" s="3" t="s">
        <v>56</v>
      </c>
      <c r="J161" s="27"/>
      <c r="K161" s="27"/>
      <c r="L161" s="40"/>
      <c r="M161" s="34"/>
      <c r="N161" s="30"/>
      <c r="O161" s="34"/>
    </row>
    <row r="162" spans="1:15" ht="30">
      <c r="A162" s="3" t="s">
        <v>75</v>
      </c>
      <c r="B162" s="27"/>
      <c r="C162" s="27"/>
      <c r="D162" s="27"/>
      <c r="E162" s="27"/>
      <c r="F162" s="27"/>
      <c r="G162" s="27"/>
      <c r="H162" s="74">
        <v>0.404</v>
      </c>
      <c r="I162" s="3" t="s">
        <v>56</v>
      </c>
      <c r="J162" s="27"/>
      <c r="K162" s="27"/>
      <c r="L162" s="40"/>
      <c r="M162" s="34"/>
      <c r="N162" s="30"/>
      <c r="O162" s="34"/>
    </row>
    <row r="163" spans="1:15" ht="30">
      <c r="A163" s="3" t="s">
        <v>76</v>
      </c>
      <c r="B163" s="27"/>
      <c r="C163" s="27"/>
      <c r="D163" s="27"/>
      <c r="E163" s="27"/>
      <c r="F163" s="27"/>
      <c r="G163" s="27"/>
      <c r="H163" s="74">
        <v>0.404</v>
      </c>
      <c r="I163" s="3" t="s">
        <v>56</v>
      </c>
      <c r="J163" s="27"/>
      <c r="K163" s="27"/>
      <c r="L163" s="40"/>
      <c r="M163" s="34"/>
      <c r="N163" s="30"/>
      <c r="O163" s="34"/>
    </row>
    <row r="164" spans="1:15" ht="2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40"/>
      <c r="M164" s="34"/>
      <c r="N164" s="30"/>
      <c r="O164" s="34"/>
    </row>
    <row r="165" spans="1:15" ht="2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40"/>
      <c r="M165" s="34"/>
      <c r="N165" s="30"/>
      <c r="O165" s="34"/>
    </row>
    <row r="166" spans="1:15" ht="30">
      <c r="A166" s="3" t="s">
        <v>77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40"/>
      <c r="M166" s="34"/>
      <c r="N166" s="30"/>
      <c r="O166" s="34"/>
    </row>
    <row r="167" spans="1:15" ht="2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40"/>
      <c r="M167" s="34"/>
      <c r="N167" s="30"/>
      <c r="O167" s="34"/>
    </row>
    <row r="168" spans="1:15" ht="30">
      <c r="A168" s="3" t="s">
        <v>5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40"/>
      <c r="M168" s="34"/>
      <c r="N168" s="30"/>
      <c r="O168" s="34"/>
    </row>
    <row r="169" spans="1:15" ht="30">
      <c r="A169" s="3" t="s">
        <v>78</v>
      </c>
      <c r="B169" s="27"/>
      <c r="C169" s="27"/>
      <c r="D169" s="27"/>
      <c r="E169" s="27"/>
      <c r="F169" s="27"/>
      <c r="G169" s="27"/>
      <c r="H169" s="11">
        <v>335</v>
      </c>
      <c r="I169" s="3" t="s">
        <v>55</v>
      </c>
      <c r="J169" s="27"/>
      <c r="K169" s="27"/>
      <c r="L169" s="40"/>
      <c r="M169" s="34"/>
      <c r="N169" s="30"/>
      <c r="O169" s="34"/>
    </row>
    <row r="170" spans="1:15" ht="30">
      <c r="A170" s="3" t="s">
        <v>79</v>
      </c>
      <c r="B170" s="27"/>
      <c r="C170" s="27"/>
      <c r="D170" s="27"/>
      <c r="E170" s="27"/>
      <c r="F170" s="27"/>
      <c r="G170" s="27"/>
      <c r="H170" s="11">
        <v>335</v>
      </c>
      <c r="I170" s="3" t="s">
        <v>55</v>
      </c>
      <c r="J170" s="27"/>
      <c r="K170" s="27"/>
      <c r="L170" s="40"/>
      <c r="M170" s="34"/>
      <c r="N170" s="30"/>
      <c r="O170" s="34"/>
    </row>
    <row r="171" spans="1:15" ht="30">
      <c r="A171" s="3" t="s">
        <v>80</v>
      </c>
      <c r="B171" s="27"/>
      <c r="C171" s="27"/>
      <c r="D171" s="27"/>
      <c r="E171" s="27"/>
      <c r="F171" s="27"/>
      <c r="G171" s="27"/>
      <c r="H171" s="11">
        <v>335</v>
      </c>
      <c r="I171" s="3" t="s">
        <v>55</v>
      </c>
      <c r="J171" s="27"/>
      <c r="K171" s="27"/>
      <c r="L171" s="40"/>
      <c r="M171" s="34"/>
      <c r="N171" s="30"/>
      <c r="O171" s="34"/>
    </row>
    <row r="172" spans="1:15" ht="2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40"/>
      <c r="M172" s="34"/>
      <c r="N172" s="30"/>
      <c r="O172" s="34"/>
    </row>
    <row r="173" spans="1:15" ht="30">
      <c r="A173" s="3" t="s">
        <v>19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40"/>
      <c r="M173" s="34"/>
      <c r="N173" s="30"/>
      <c r="O173" s="34"/>
    </row>
    <row r="174" spans="1:15" ht="30">
      <c r="A174" s="3" t="s">
        <v>78</v>
      </c>
      <c r="B174" s="27"/>
      <c r="C174" s="27"/>
      <c r="D174" s="27"/>
      <c r="E174" s="27"/>
      <c r="F174" s="27"/>
      <c r="G174" s="27"/>
      <c r="H174" s="12">
        <v>0.04725</v>
      </c>
      <c r="I174" s="3" t="s">
        <v>56</v>
      </c>
      <c r="J174" s="27"/>
      <c r="K174" s="27"/>
      <c r="L174" s="40"/>
      <c r="M174" s="34"/>
      <c r="N174" s="30"/>
      <c r="O174" s="34"/>
    </row>
    <row r="175" spans="1:15" ht="30">
      <c r="A175" s="3" t="s">
        <v>79</v>
      </c>
      <c r="B175" s="27"/>
      <c r="C175" s="27"/>
      <c r="D175" s="27"/>
      <c r="E175" s="27"/>
      <c r="F175" s="27"/>
      <c r="G175" s="27"/>
      <c r="H175" s="12">
        <v>0.03296</v>
      </c>
      <c r="I175" s="3" t="s">
        <v>56</v>
      </c>
      <c r="J175" s="27"/>
      <c r="K175" s="27"/>
      <c r="L175" s="40"/>
      <c r="M175" s="34"/>
      <c r="N175" s="30"/>
      <c r="O175" s="34"/>
    </row>
    <row r="176" spans="1:15" ht="30">
      <c r="A176" s="3" t="s">
        <v>80</v>
      </c>
      <c r="B176" s="27"/>
      <c r="C176" s="27"/>
      <c r="D176" s="27"/>
      <c r="E176" s="27"/>
      <c r="F176" s="27"/>
      <c r="G176" s="27"/>
      <c r="H176" s="12">
        <v>0.02907</v>
      </c>
      <c r="I176" s="3" t="s">
        <v>56</v>
      </c>
      <c r="J176" s="27"/>
      <c r="K176" s="27"/>
      <c r="L176" s="40"/>
      <c r="M176" s="34"/>
      <c r="N176" s="30"/>
      <c r="O176" s="34"/>
    </row>
    <row r="177" spans="1:15" ht="2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40"/>
      <c r="M177" s="34"/>
      <c r="N177" s="30"/>
      <c r="O177" s="34"/>
    </row>
    <row r="178" spans="1:15" ht="30">
      <c r="A178" s="3" t="s">
        <v>70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40"/>
      <c r="M178" s="34"/>
      <c r="N178" s="30"/>
      <c r="O178" s="34"/>
    </row>
    <row r="179" spans="1:15" ht="30">
      <c r="A179" s="3" t="s">
        <v>71</v>
      </c>
      <c r="B179" s="27"/>
      <c r="C179" s="27"/>
      <c r="D179" s="27"/>
      <c r="E179" s="27"/>
      <c r="F179" s="27"/>
      <c r="G179" s="27"/>
      <c r="H179" s="74">
        <v>0.404</v>
      </c>
      <c r="I179" s="3" t="s">
        <v>56</v>
      </c>
      <c r="J179" s="27"/>
      <c r="K179" s="27"/>
      <c r="L179" s="40"/>
      <c r="M179" s="34"/>
      <c r="N179" s="30"/>
      <c r="O179" s="34"/>
    </row>
    <row r="180" spans="1:15" ht="30">
      <c r="A180" s="3" t="s">
        <v>72</v>
      </c>
      <c r="B180" s="27"/>
      <c r="C180" s="27"/>
      <c r="D180" s="27"/>
      <c r="E180" s="27"/>
      <c r="F180" s="27"/>
      <c r="G180" s="27"/>
      <c r="H180" s="74">
        <v>0.404</v>
      </c>
      <c r="I180" s="3" t="s">
        <v>56</v>
      </c>
      <c r="J180" s="27"/>
      <c r="K180" s="27"/>
      <c r="L180" s="40"/>
      <c r="M180" s="34"/>
      <c r="N180" s="30"/>
      <c r="O180" s="34"/>
    </row>
    <row r="181" spans="1:15" ht="30">
      <c r="A181" s="3" t="s">
        <v>73</v>
      </c>
      <c r="B181" s="27"/>
      <c r="C181" s="27"/>
      <c r="D181" s="27"/>
      <c r="E181" s="27"/>
      <c r="F181" s="27"/>
      <c r="G181" s="27"/>
      <c r="H181" s="74">
        <v>0.404</v>
      </c>
      <c r="I181" s="3" t="s">
        <v>56</v>
      </c>
      <c r="J181" s="27"/>
      <c r="K181" s="27"/>
      <c r="L181" s="40"/>
      <c r="M181" s="34"/>
      <c r="N181" s="30"/>
      <c r="O181" s="34"/>
    </row>
    <row r="182" spans="1:15" ht="30">
      <c r="A182" s="3" t="s">
        <v>74</v>
      </c>
      <c r="B182" s="27"/>
      <c r="C182" s="27"/>
      <c r="D182" s="27"/>
      <c r="E182" s="27"/>
      <c r="F182" s="27"/>
      <c r="G182" s="27"/>
      <c r="H182" s="74">
        <v>0.404</v>
      </c>
      <c r="I182" s="3" t="s">
        <v>56</v>
      </c>
      <c r="J182" s="27"/>
      <c r="K182" s="27"/>
      <c r="L182" s="40"/>
      <c r="M182" s="34"/>
      <c r="N182" s="30"/>
      <c r="O182" s="34"/>
    </row>
    <row r="183" spans="1:15" ht="30">
      <c r="A183" s="3" t="s">
        <v>75</v>
      </c>
      <c r="B183" s="27"/>
      <c r="C183" s="27"/>
      <c r="D183" s="27"/>
      <c r="E183" s="27"/>
      <c r="F183" s="27"/>
      <c r="G183" s="27"/>
      <c r="H183" s="74">
        <v>0.404</v>
      </c>
      <c r="I183" s="3" t="s">
        <v>56</v>
      </c>
      <c r="J183" s="27"/>
      <c r="K183" s="27"/>
      <c r="L183" s="40"/>
      <c r="M183" s="34"/>
      <c r="N183" s="30"/>
      <c r="O183" s="34"/>
    </row>
    <row r="184" spans="1:15" ht="30">
      <c r="A184" s="3" t="s">
        <v>76</v>
      </c>
      <c r="B184" s="27"/>
      <c r="C184" s="27"/>
      <c r="D184" s="27"/>
      <c r="E184" s="27"/>
      <c r="F184" s="27"/>
      <c r="G184" s="27"/>
      <c r="H184" s="74">
        <v>0.404</v>
      </c>
      <c r="I184" s="3" t="s">
        <v>56</v>
      </c>
      <c r="J184" s="27"/>
      <c r="K184" s="27"/>
      <c r="L184" s="40"/>
      <c r="M184" s="34"/>
      <c r="N184" s="30"/>
      <c r="O184" s="34"/>
    </row>
    <row r="185" spans="1:15" ht="2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40"/>
      <c r="M185" s="34"/>
      <c r="N185" s="30"/>
      <c r="O185" s="34"/>
    </row>
    <row r="186" spans="1:15" ht="2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40"/>
      <c r="M186" s="34"/>
      <c r="N186" s="30"/>
      <c r="O186" s="34"/>
    </row>
    <row r="187" spans="1:15" ht="30">
      <c r="A187" s="3" t="s">
        <v>81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40"/>
      <c r="M187" s="34"/>
      <c r="N187" s="30"/>
      <c r="O187" s="34"/>
    </row>
    <row r="188" spans="1:15" ht="30">
      <c r="A188" s="3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40"/>
      <c r="M188" s="34"/>
      <c r="N188" s="30"/>
      <c r="O188" s="34"/>
    </row>
    <row r="189" spans="1:15" ht="30">
      <c r="A189" s="3" t="s">
        <v>82</v>
      </c>
      <c r="B189" s="27"/>
      <c r="C189" s="27"/>
      <c r="D189" s="27"/>
      <c r="E189" s="27"/>
      <c r="F189" s="27"/>
      <c r="G189" s="27"/>
      <c r="H189" s="12">
        <v>0.1673</v>
      </c>
      <c r="I189" s="3" t="s">
        <v>83</v>
      </c>
      <c r="J189" s="27"/>
      <c r="K189" s="27"/>
      <c r="L189" s="40"/>
      <c r="M189" s="34"/>
      <c r="N189" s="30"/>
      <c r="O189" s="34"/>
    </row>
    <row r="190" spans="1:15" ht="30">
      <c r="A190" s="3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40"/>
      <c r="M190" s="34"/>
      <c r="N190" s="30"/>
      <c r="O190" s="34"/>
    </row>
    <row r="191" spans="1:15" ht="30">
      <c r="A191" s="3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40"/>
      <c r="M191" s="34"/>
      <c r="N191" s="30"/>
      <c r="O191" s="34"/>
    </row>
    <row r="192" spans="1:15" ht="30">
      <c r="A192" s="3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40"/>
      <c r="M192" s="34"/>
      <c r="N192" s="30"/>
      <c r="O192" s="34"/>
    </row>
    <row r="193" spans="1:15" ht="30">
      <c r="A193" s="3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40"/>
      <c r="M193" s="34"/>
      <c r="N193" s="30"/>
      <c r="O193" s="34"/>
    </row>
    <row r="194" spans="1:15" ht="2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40"/>
      <c r="M194" s="34"/>
      <c r="N194" s="30"/>
      <c r="O194" s="34"/>
    </row>
    <row r="195" spans="1:15" ht="30">
      <c r="A195" s="24" t="s">
        <v>136</v>
      </c>
      <c r="B195" s="27"/>
      <c r="C195" s="27"/>
      <c r="D195" s="27"/>
      <c r="E195" s="3" t="s">
        <v>137</v>
      </c>
      <c r="F195" s="27"/>
      <c r="G195" s="27"/>
      <c r="H195" s="27"/>
      <c r="I195" s="27"/>
      <c r="J195" s="27"/>
      <c r="K195" s="27"/>
      <c r="L195" s="40"/>
      <c r="M195" s="34"/>
      <c r="N195" s="30"/>
      <c r="O195" s="34"/>
    </row>
    <row r="196" spans="1:15" ht="30">
      <c r="A196" s="27"/>
      <c r="B196" s="28"/>
      <c r="C196" s="27"/>
      <c r="D196" s="3" t="s">
        <v>138</v>
      </c>
      <c r="E196" s="28"/>
      <c r="F196" s="27"/>
      <c r="G196" s="27"/>
      <c r="H196" s="27"/>
      <c r="I196" s="27"/>
      <c r="J196" s="27"/>
      <c r="K196" s="27"/>
      <c r="L196" s="40"/>
      <c r="M196" s="34"/>
      <c r="N196" s="30"/>
      <c r="O196" s="34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6" t="str">
        <f>+A6</f>
        <v>          AUGUST 2015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0.30748</v>
      </c>
      <c r="K217" s="3"/>
      <c r="L217" s="3"/>
      <c r="M217" s="12">
        <f>SUM(F217:J217)</f>
        <v>0.6169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0.7814272299999999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f>+J217</f>
        <v>0.30748</v>
      </c>
      <c r="K228" s="3"/>
      <c r="L228" s="3"/>
      <c r="M228" s="12">
        <f>SUM(F228:J228)</f>
        <v>0.35779999999999995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0.4532252599999999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0.04442</v>
      </c>
      <c r="K238" s="3"/>
      <c r="L238" s="3"/>
      <c r="M238" s="12">
        <f>SUM(F238:J238)</f>
        <v>0.35386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0.26306</v>
      </c>
      <c r="K240" s="3"/>
      <c r="L240" s="3"/>
      <c r="M240" s="12">
        <f>(J240)</f>
        <v>0.26306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12"/>
      <c r="M242" s="11">
        <f>(M238+M240)*1.2667</f>
        <v>0.781452564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f>+J238</f>
        <v>0.04442</v>
      </c>
      <c r="K251" s="12"/>
      <c r="L251" s="3"/>
      <c r="M251" s="12">
        <f>(F251+J251)</f>
        <v>0.09776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f>+J240</f>
        <v>0.26306</v>
      </c>
      <c r="K253" s="3"/>
      <c r="L253" s="3"/>
      <c r="M253" s="12">
        <f>SUM(F253:J253)</f>
        <v>0.26306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0.45705069400000004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20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20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June 2015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/>
      <c r="F268" s="3" t="str">
        <f>+F140</f>
        <v>Superseding Filing Effective With the Billing Month of March 2015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05-18-15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6" t="str">
        <f>+A6</f>
        <v>          AUGUST 2015</v>
      </c>
      <c r="B277" s="6"/>
      <c r="C277" s="6"/>
      <c r="D277" s="6"/>
      <c r="E277" s="6"/>
      <c r="F277" s="6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+J101</f>
        <v>0.26306</v>
      </c>
      <c r="K292" s="3"/>
      <c r="L292" s="3"/>
      <c r="M292" s="12">
        <f>SUM(F292:J292)</f>
        <v>0.26306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24.75" customHeight="1">
      <c r="A298" s="3"/>
      <c r="B298" s="3"/>
      <c r="C298" s="3"/>
      <c r="D298" s="3"/>
      <c r="E298" s="3"/>
      <c r="F298" s="11"/>
      <c r="G298" s="3"/>
      <c r="H298" s="3"/>
      <c r="I298" s="3"/>
      <c r="J298" s="10"/>
      <c r="K298" s="3"/>
      <c r="L298" s="3"/>
      <c r="M298" s="12"/>
      <c r="N298" s="3"/>
      <c r="O298" s="3"/>
    </row>
    <row r="299" spans="1:15" ht="27.75" customHeight="1">
      <c r="A299" s="3" t="str">
        <f>+A269</f>
        <v>FILED 05-18-15</v>
      </c>
      <c r="B299" s="3"/>
      <c r="C299" s="3"/>
      <c r="D299" s="3"/>
      <c r="E299" s="3"/>
      <c r="F299" s="11" t="str">
        <f>+F267</f>
        <v>This Filing Effective With the Billing Month of June 2015</v>
      </c>
      <c r="G299" s="3"/>
      <c r="H299" s="3"/>
      <c r="I299" s="3"/>
      <c r="J299" s="10"/>
      <c r="K299" s="3"/>
      <c r="L299" s="3"/>
      <c r="M299" s="12"/>
      <c r="N299" s="3"/>
      <c r="O299" s="3"/>
    </row>
    <row r="300" spans="1:15" ht="27.75" customHeight="1">
      <c r="A300" s="3"/>
      <c r="B300" s="3"/>
      <c r="C300" s="3"/>
      <c r="D300" s="3"/>
      <c r="E300" s="3"/>
      <c r="F300" s="11" t="str">
        <f>+F268</f>
        <v>Superseding Filing Effective With the Billing Month of March 2015</v>
      </c>
      <c r="G300" s="3"/>
      <c r="H300" s="3"/>
      <c r="I300" s="3"/>
      <c r="J300" s="10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1"/>
      <c r="G301" s="3"/>
      <c r="H301" s="3"/>
      <c r="I301" s="3"/>
      <c r="J301" s="10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2"/>
      <c r="N302" s="3"/>
      <c r="O302" s="3"/>
    </row>
    <row r="303" spans="1:15" ht="24.75" customHeight="1">
      <c r="A303" s="6"/>
      <c r="B303" s="3"/>
      <c r="C303" s="3"/>
      <c r="D303" s="3"/>
      <c r="E303" s="3"/>
      <c r="F303" s="9" t="s">
        <v>140</v>
      </c>
      <c r="G303" s="3"/>
      <c r="H303" s="3"/>
      <c r="I303" s="3"/>
      <c r="J303" s="12"/>
      <c r="K303" s="3"/>
      <c r="L303" s="3"/>
      <c r="M303" s="12"/>
      <c r="N303" s="3"/>
      <c r="O303" s="3"/>
    </row>
    <row r="304" spans="1:10" s="34" customFormat="1" ht="30">
      <c r="A304" s="6"/>
      <c r="B304" s="33"/>
      <c r="C304" s="33"/>
      <c r="D304" s="6"/>
      <c r="E304" s="6" t="str">
        <f>+A4</f>
        <v>SCHEDULE OF RATES AND CHARGES</v>
      </c>
      <c r="F304" s="5"/>
      <c r="G304" s="33"/>
      <c r="H304" s="33"/>
      <c r="I304" s="33"/>
      <c r="J304" s="33"/>
    </row>
    <row r="305" spans="1:13" s="34" customFormat="1" ht="30">
      <c r="A305" s="6"/>
      <c r="B305" s="40"/>
      <c r="C305" s="40"/>
      <c r="D305" s="65"/>
      <c r="E305" s="33"/>
      <c r="F305" s="73" t="s">
        <v>139</v>
      </c>
      <c r="G305" s="40"/>
      <c r="H305" s="41"/>
      <c r="I305" s="40"/>
      <c r="J305" s="41"/>
      <c r="M305" s="41"/>
    </row>
    <row r="306" spans="1:10" s="34" customFormat="1" ht="30">
      <c r="A306" s="6"/>
      <c r="B306" s="40"/>
      <c r="C306" s="40"/>
      <c r="D306" s="40"/>
      <c r="E306" s="40"/>
      <c r="F306" s="41"/>
      <c r="G306" s="40"/>
      <c r="H306" s="45"/>
      <c r="I306" s="40"/>
      <c r="J306" s="45"/>
    </row>
    <row r="307" spans="1:15" s="34" customFormat="1" ht="30">
      <c r="A307" s="6"/>
      <c r="B307" s="40"/>
      <c r="C307" s="40"/>
      <c r="D307" s="40"/>
      <c r="E307" s="40"/>
      <c r="F307" s="41"/>
      <c r="G307" s="46"/>
      <c r="H307" s="45"/>
      <c r="I307" s="40"/>
      <c r="J307" s="41"/>
      <c r="M307" s="41"/>
      <c r="O307" s="5" t="s">
        <v>84</v>
      </c>
    </row>
    <row r="308" spans="1:13" s="34" customFormat="1" ht="20.25">
      <c r="A308" s="40"/>
      <c r="B308" s="40"/>
      <c r="C308" s="40"/>
      <c r="D308" s="40"/>
      <c r="E308" s="40"/>
      <c r="F308" s="47"/>
      <c r="G308" s="40"/>
      <c r="H308" s="45"/>
      <c r="I308" s="40"/>
      <c r="J308" s="45"/>
      <c r="M308" s="48"/>
    </row>
    <row r="309" spans="1:15" s="34" customFormat="1" ht="21" thickBo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50"/>
      <c r="L309" s="50"/>
      <c r="M309" s="51"/>
      <c r="N309" s="50"/>
      <c r="O309" s="50"/>
    </row>
    <row r="310" spans="1:13" s="34" customFormat="1" ht="21" thickTop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L310" s="52"/>
      <c r="M310" s="52"/>
    </row>
    <row r="311" spans="1:13" s="34" customFormat="1" ht="30">
      <c r="A311" s="40"/>
      <c r="B311" s="40"/>
      <c r="C311" s="40"/>
      <c r="D311" s="40"/>
      <c r="E311" s="40"/>
      <c r="F311" s="10" t="s">
        <v>36</v>
      </c>
      <c r="G311" s="3"/>
      <c r="H311" s="3"/>
      <c r="I311" s="3"/>
      <c r="J311" s="10" t="s">
        <v>45</v>
      </c>
      <c r="K311" s="3"/>
      <c r="L311" s="3"/>
      <c r="M311" s="10" t="s">
        <v>52</v>
      </c>
    </row>
    <row r="312" spans="1:13" s="34" customFormat="1" ht="30">
      <c r="A312" s="40"/>
      <c r="B312" s="40"/>
      <c r="C312" s="40"/>
      <c r="D312" s="40"/>
      <c r="E312" s="40"/>
      <c r="F312" s="10" t="s">
        <v>37</v>
      </c>
      <c r="G312" s="3"/>
      <c r="H312" s="3"/>
      <c r="I312" s="3"/>
      <c r="J312" s="10" t="s">
        <v>49</v>
      </c>
      <c r="K312" s="3"/>
      <c r="L312" s="3"/>
      <c r="M312" s="10" t="s">
        <v>53</v>
      </c>
    </row>
    <row r="313" spans="1:13" s="34" customFormat="1" ht="20.25">
      <c r="A313" s="40"/>
      <c r="B313" s="40"/>
      <c r="C313" s="40"/>
      <c r="D313" s="40"/>
      <c r="E313" s="40"/>
      <c r="F313" s="38"/>
      <c r="G313" s="40"/>
      <c r="H313" s="40"/>
      <c r="I313" s="40"/>
      <c r="J313" s="40"/>
      <c r="M313" s="38"/>
    </row>
    <row r="314" spans="1:13" s="34" customFormat="1" ht="2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L314" s="54"/>
      <c r="M314" s="54"/>
    </row>
    <row r="315" spans="1:13" s="34" customFormat="1" ht="30">
      <c r="A315" s="3" t="s">
        <v>85</v>
      </c>
      <c r="B315" s="40"/>
      <c r="C315" s="40"/>
      <c r="D315" s="40"/>
      <c r="E315" s="40"/>
      <c r="F315" s="41"/>
      <c r="G315" s="40"/>
      <c r="I315" s="40"/>
      <c r="J315" s="41"/>
      <c r="M315" s="41"/>
    </row>
    <row r="316" spans="1:10" s="34" customFormat="1" ht="30">
      <c r="A316" s="3"/>
      <c r="B316" s="40"/>
      <c r="C316" s="40"/>
      <c r="D316" s="40"/>
      <c r="E316" s="40"/>
      <c r="F316" s="40"/>
      <c r="G316" s="40"/>
      <c r="H316" s="40"/>
      <c r="I316" s="40"/>
      <c r="J316" s="40"/>
    </row>
    <row r="317" spans="1:13" s="34" customFormat="1" ht="30">
      <c r="A317" s="3" t="s">
        <v>86</v>
      </c>
      <c r="B317" s="40"/>
      <c r="C317" s="40"/>
      <c r="D317" s="40"/>
      <c r="E317" s="40"/>
      <c r="F317" s="38"/>
      <c r="G317" s="40"/>
      <c r="H317" s="40"/>
      <c r="I317" s="40"/>
      <c r="J317" s="41" t="s">
        <v>41</v>
      </c>
      <c r="M317" s="3" t="s">
        <v>87</v>
      </c>
    </row>
    <row r="318" spans="1:10" s="34" customFormat="1" ht="30">
      <c r="A318" s="3"/>
      <c r="B318" s="40"/>
      <c r="C318" s="40"/>
      <c r="D318" s="40"/>
      <c r="E318" s="40"/>
      <c r="F318" s="40"/>
      <c r="G318" s="40"/>
      <c r="H318" s="40"/>
      <c r="I318" s="40"/>
      <c r="J318" s="40"/>
    </row>
    <row r="319" spans="1:13" s="34" customFormat="1" ht="30">
      <c r="A319" s="3" t="s">
        <v>5</v>
      </c>
      <c r="B319" s="27"/>
      <c r="C319" s="27"/>
      <c r="D319" s="40"/>
      <c r="E319" s="40"/>
      <c r="F319" s="40"/>
      <c r="G319" s="40"/>
      <c r="H319" s="40"/>
      <c r="I319" s="40"/>
      <c r="J319" s="52"/>
      <c r="L319" s="55"/>
      <c r="M319" s="41"/>
    </row>
    <row r="320" spans="1:15" s="34" customFormat="1" ht="30">
      <c r="A320" s="3" t="s">
        <v>78</v>
      </c>
      <c r="B320" s="27"/>
      <c r="C320" s="27"/>
      <c r="D320" s="40"/>
      <c r="E320" s="40"/>
      <c r="F320" s="38"/>
      <c r="G320" s="40"/>
      <c r="H320" s="40"/>
      <c r="I320" s="40"/>
      <c r="J320" s="40"/>
      <c r="M320" s="70">
        <v>335</v>
      </c>
      <c r="N320" s="67"/>
      <c r="O320" s="67" t="s">
        <v>55</v>
      </c>
    </row>
    <row r="321" spans="1:15" s="34" customFormat="1" ht="30">
      <c r="A321" s="3" t="s">
        <v>79</v>
      </c>
      <c r="B321" s="27"/>
      <c r="C321" s="27"/>
      <c r="D321" s="40"/>
      <c r="E321" s="40"/>
      <c r="F321" s="52"/>
      <c r="G321" s="40"/>
      <c r="H321" s="40"/>
      <c r="I321" s="40"/>
      <c r="J321" s="40"/>
      <c r="L321" s="52"/>
      <c r="M321" s="70">
        <v>335</v>
      </c>
      <c r="N321" s="67"/>
      <c r="O321" s="67" t="s">
        <v>55</v>
      </c>
    </row>
    <row r="322" spans="1:15" s="34" customFormat="1" ht="30">
      <c r="A322" s="3" t="s">
        <v>80</v>
      </c>
      <c r="B322" s="27"/>
      <c r="C322" s="27"/>
      <c r="D322" s="40"/>
      <c r="E322" s="40"/>
      <c r="F322" s="53"/>
      <c r="G322" s="40"/>
      <c r="H322" s="40"/>
      <c r="I322" s="40"/>
      <c r="J322" s="53"/>
      <c r="M322" s="70">
        <f>+H169</f>
        <v>335</v>
      </c>
      <c r="N322" s="67"/>
      <c r="O322" s="67" t="s">
        <v>55</v>
      </c>
    </row>
    <row r="323" spans="1:15" s="34" customFormat="1" ht="30">
      <c r="A323" s="3"/>
      <c r="B323" s="27"/>
      <c r="C323" s="27"/>
      <c r="D323" s="40"/>
      <c r="E323" s="40"/>
      <c r="F323" s="40"/>
      <c r="G323" s="40"/>
      <c r="H323" s="40"/>
      <c r="I323" s="40"/>
      <c r="J323" s="52"/>
      <c r="L323" s="52"/>
      <c r="M323" s="71"/>
      <c r="N323" s="67"/>
      <c r="O323" s="67"/>
    </row>
    <row r="324" spans="1:15" s="34" customFormat="1" ht="30">
      <c r="A324" s="3" t="s">
        <v>19</v>
      </c>
      <c r="B324" s="27"/>
      <c r="C324" s="27"/>
      <c r="D324" s="40"/>
      <c r="E324" s="40"/>
      <c r="F324" s="40"/>
      <c r="G324" s="40"/>
      <c r="H324" s="40"/>
      <c r="I324" s="40"/>
      <c r="J324" s="40"/>
      <c r="M324" s="72"/>
      <c r="N324" s="67"/>
      <c r="O324" s="67"/>
    </row>
    <row r="325" spans="1:15" s="34" customFormat="1" ht="30">
      <c r="A325" s="3" t="s">
        <v>78</v>
      </c>
      <c r="B325" s="27"/>
      <c r="C325" s="27"/>
      <c r="D325" s="40"/>
      <c r="E325" s="40"/>
      <c r="F325" s="40"/>
      <c r="G325" s="40"/>
      <c r="H325" s="40"/>
      <c r="I325" s="40"/>
      <c r="J325" s="38"/>
      <c r="M325" s="71">
        <v>0.04725</v>
      </c>
      <c r="N325" s="67"/>
      <c r="O325" s="67" t="s">
        <v>56</v>
      </c>
    </row>
    <row r="326" spans="1:15" s="34" customFormat="1" ht="30">
      <c r="A326" s="3" t="s">
        <v>79</v>
      </c>
      <c r="B326" s="27"/>
      <c r="C326" s="27"/>
      <c r="D326" s="40"/>
      <c r="E326" s="40"/>
      <c r="F326" s="40"/>
      <c r="G326" s="40"/>
      <c r="H326" s="40"/>
      <c r="I326" s="40"/>
      <c r="J326" s="40"/>
      <c r="M326" s="71">
        <v>0.03296</v>
      </c>
      <c r="N326" s="67"/>
      <c r="O326" s="67" t="s">
        <v>56</v>
      </c>
    </row>
    <row r="327" spans="1:15" s="34" customFormat="1" ht="30">
      <c r="A327" s="3" t="s">
        <v>80</v>
      </c>
      <c r="B327" s="27"/>
      <c r="C327" s="27"/>
      <c r="D327" s="40"/>
      <c r="E327" s="40"/>
      <c r="F327" s="40"/>
      <c r="G327" s="40"/>
      <c r="H327" s="40"/>
      <c r="I327" s="40"/>
      <c r="J327" s="40"/>
      <c r="M327" s="71">
        <v>0.02907</v>
      </c>
      <c r="N327" s="67"/>
      <c r="O327" s="67" t="s">
        <v>56</v>
      </c>
    </row>
    <row r="328" spans="1:15" s="34" customFormat="1" ht="30">
      <c r="A328" s="3"/>
      <c r="B328" s="27"/>
      <c r="C328" s="27"/>
      <c r="D328" s="40"/>
      <c r="E328" s="40"/>
      <c r="F328" s="40"/>
      <c r="G328" s="40"/>
      <c r="H328" s="40"/>
      <c r="I328" s="40"/>
      <c r="J328" s="40"/>
      <c r="M328" s="71"/>
      <c r="N328" s="67"/>
      <c r="O328" s="67"/>
    </row>
    <row r="329" spans="1:15" s="34" customFormat="1" ht="30">
      <c r="A329" s="3" t="s">
        <v>70</v>
      </c>
      <c r="B329" s="27"/>
      <c r="C329" s="27"/>
      <c r="D329" s="40"/>
      <c r="E329" s="40"/>
      <c r="F329" s="40"/>
      <c r="G329" s="40"/>
      <c r="H329" s="40"/>
      <c r="I329" s="40"/>
      <c r="J329" s="40"/>
      <c r="L329" s="55"/>
      <c r="M329" s="71"/>
      <c r="N329" s="67"/>
      <c r="O329" s="67"/>
    </row>
    <row r="330" spans="1:15" s="34" customFormat="1" ht="30">
      <c r="A330" s="3" t="s">
        <v>71</v>
      </c>
      <c r="B330" s="27"/>
      <c r="C330" s="27"/>
      <c r="D330" s="40"/>
      <c r="E330" s="40"/>
      <c r="F330" s="38"/>
      <c r="G330" s="40"/>
      <c r="H330" s="40"/>
      <c r="I330" s="40"/>
      <c r="J330" s="40"/>
      <c r="M330" s="74">
        <f>+H158</f>
        <v>0.404</v>
      </c>
      <c r="N330" s="67"/>
      <c r="O330" s="67" t="s">
        <v>56</v>
      </c>
    </row>
    <row r="331" spans="1:15" s="34" customFormat="1" ht="30">
      <c r="A331" s="3" t="s">
        <v>72</v>
      </c>
      <c r="B331" s="27"/>
      <c r="C331" s="27"/>
      <c r="D331" s="40"/>
      <c r="E331" s="40"/>
      <c r="F331" s="40"/>
      <c r="G331" s="40"/>
      <c r="H331" s="40"/>
      <c r="I331" s="40"/>
      <c r="J331" s="40"/>
      <c r="L331" s="52"/>
      <c r="M331" s="74">
        <f>+M330</f>
        <v>0.404</v>
      </c>
      <c r="N331" s="67"/>
      <c r="O331" s="67" t="s">
        <v>56</v>
      </c>
    </row>
    <row r="332" spans="1:15" s="34" customFormat="1" ht="30">
      <c r="A332" s="3" t="s">
        <v>73</v>
      </c>
      <c r="B332" s="27"/>
      <c r="C332" s="27"/>
      <c r="D332" s="40"/>
      <c r="E332" s="40"/>
      <c r="F332" s="40"/>
      <c r="G332" s="40"/>
      <c r="H332" s="53"/>
      <c r="I332" s="40"/>
      <c r="J332" s="53"/>
      <c r="L332" s="52"/>
      <c r="M332" s="74">
        <f>+M330</f>
        <v>0.404</v>
      </c>
      <c r="N332" s="67"/>
      <c r="O332" s="67" t="s">
        <v>56</v>
      </c>
    </row>
    <row r="333" spans="1:15" s="34" customFormat="1" ht="30">
      <c r="A333" s="3" t="s">
        <v>74</v>
      </c>
      <c r="B333" s="27"/>
      <c r="C333" s="27"/>
      <c r="D333" s="40"/>
      <c r="E333" s="40"/>
      <c r="F333" s="40"/>
      <c r="G333" s="40"/>
      <c r="H333" s="40"/>
      <c r="I333" s="40"/>
      <c r="J333" s="40"/>
      <c r="L333" s="52"/>
      <c r="M333" s="74">
        <f>+M330</f>
        <v>0.404</v>
      </c>
      <c r="N333" s="67"/>
      <c r="O333" s="67" t="s">
        <v>56</v>
      </c>
    </row>
    <row r="334" spans="1:15" s="34" customFormat="1" ht="30">
      <c r="A334" s="3" t="s">
        <v>75</v>
      </c>
      <c r="B334" s="27"/>
      <c r="C334" s="27"/>
      <c r="D334" s="40"/>
      <c r="E334" s="40"/>
      <c r="F334" s="40"/>
      <c r="G334" s="40"/>
      <c r="H334" s="40"/>
      <c r="I334" s="40"/>
      <c r="J334" s="53"/>
      <c r="L334" s="52"/>
      <c r="M334" s="74">
        <f>+M330</f>
        <v>0.404</v>
      </c>
      <c r="N334" s="67"/>
      <c r="O334" s="67" t="s">
        <v>56</v>
      </c>
    </row>
    <row r="335" spans="1:15" s="34" customFormat="1" ht="30">
      <c r="A335" s="3" t="s">
        <v>76</v>
      </c>
      <c r="B335" s="27"/>
      <c r="C335" s="27"/>
      <c r="D335" s="40"/>
      <c r="E335" s="40"/>
      <c r="F335" s="40"/>
      <c r="G335" s="40"/>
      <c r="H335" s="40"/>
      <c r="I335" s="40"/>
      <c r="J335" s="40"/>
      <c r="L335" s="52"/>
      <c r="M335" s="74">
        <f>+M330</f>
        <v>0.404</v>
      </c>
      <c r="N335" s="67"/>
      <c r="O335" s="67" t="s">
        <v>56</v>
      </c>
    </row>
    <row r="336" spans="1:15" s="34" customFormat="1" ht="30">
      <c r="A336" s="27"/>
      <c r="B336" s="27"/>
      <c r="C336" s="27"/>
      <c r="D336" s="40"/>
      <c r="E336" s="40"/>
      <c r="F336" s="40"/>
      <c r="G336" s="40"/>
      <c r="H336" s="40"/>
      <c r="I336" s="40"/>
      <c r="J336" s="40"/>
      <c r="L336" s="52"/>
      <c r="M336" s="71"/>
      <c r="N336" s="67"/>
      <c r="O336" s="67"/>
    </row>
    <row r="337" spans="1:13" s="34" customFormat="1" ht="20.25">
      <c r="A337" s="27"/>
      <c r="B337" s="27"/>
      <c r="C337" s="27"/>
      <c r="D337" s="40"/>
      <c r="E337" s="40"/>
      <c r="F337" s="40"/>
      <c r="G337" s="40"/>
      <c r="H337" s="40"/>
      <c r="I337" s="40"/>
      <c r="J337" s="40"/>
      <c r="L337" s="52"/>
      <c r="M337" s="52"/>
    </row>
    <row r="338" spans="1:13" s="34" customFormat="1" ht="20.25">
      <c r="A338" s="27"/>
      <c r="B338" s="27"/>
      <c r="C338" s="27"/>
      <c r="D338" s="40"/>
      <c r="E338" s="40"/>
      <c r="F338" s="40"/>
      <c r="G338" s="40"/>
      <c r="H338" s="40"/>
      <c r="I338" s="40"/>
      <c r="J338" s="40"/>
      <c r="L338" s="52"/>
      <c r="M338" s="52"/>
    </row>
    <row r="339" spans="1:13" s="34" customFormat="1" ht="20.25">
      <c r="A339" s="27"/>
      <c r="B339" s="27"/>
      <c r="C339" s="27"/>
      <c r="D339" s="40"/>
      <c r="E339" s="40"/>
      <c r="F339" s="40"/>
      <c r="G339" s="40"/>
      <c r="H339" s="40"/>
      <c r="I339" s="40"/>
      <c r="J339" s="40"/>
      <c r="L339" s="52"/>
      <c r="M339" s="52"/>
    </row>
    <row r="340" spans="1:13" s="34" customFormat="1" ht="20.25">
      <c r="A340" s="27"/>
      <c r="B340" s="27"/>
      <c r="C340" s="27"/>
      <c r="D340" s="40"/>
      <c r="E340" s="40"/>
      <c r="F340" s="40"/>
      <c r="G340" s="40"/>
      <c r="H340" s="40"/>
      <c r="I340" s="40"/>
      <c r="J340" s="40"/>
      <c r="L340" s="52"/>
      <c r="M340" s="52"/>
    </row>
    <row r="341" spans="1:13" s="34" customFormat="1" ht="30">
      <c r="A341" s="65" t="str">
        <f>+A195</f>
        <v>Filed 7-30-15</v>
      </c>
      <c r="B341" s="27"/>
      <c r="C341" s="27"/>
      <c r="D341" s="40"/>
      <c r="E341" s="40"/>
      <c r="F341" s="69" t="str">
        <f>+E195</f>
        <v>This filing Effective for the Billing Month Of August 2015</v>
      </c>
      <c r="G341" s="40"/>
      <c r="H341" s="40"/>
      <c r="I341" s="40"/>
      <c r="J341" s="40"/>
      <c r="L341" s="52"/>
      <c r="M341" s="52"/>
    </row>
    <row r="342" spans="1:13" s="34" customFormat="1" ht="30">
      <c r="A342" s="27"/>
      <c r="B342" s="27"/>
      <c r="C342" s="27"/>
      <c r="D342" s="40"/>
      <c r="E342" s="69" t="str">
        <f>+D196</f>
        <v>                        Superseding Filing Effective for the Billing Month of July 2015 </v>
      </c>
      <c r="F342" s="65"/>
      <c r="G342" s="40"/>
      <c r="H342" s="40"/>
      <c r="I342" s="40"/>
      <c r="J342" s="40"/>
      <c r="L342" s="52"/>
      <c r="M342" s="52"/>
    </row>
    <row r="343" spans="1:13" s="34" customFormat="1" ht="20.25">
      <c r="A343" s="27"/>
      <c r="B343" s="27"/>
      <c r="C343" s="27"/>
      <c r="D343" s="40"/>
      <c r="E343" s="40"/>
      <c r="F343" s="40"/>
      <c r="G343" s="40"/>
      <c r="H343" s="40"/>
      <c r="I343" s="40"/>
      <c r="J343" s="40"/>
      <c r="L343" s="52"/>
      <c r="M343" s="52"/>
    </row>
    <row r="344" spans="1:15" s="34" customFormat="1" ht="20.25">
      <c r="A344" s="31"/>
      <c r="B344" s="32"/>
      <c r="C344" s="31"/>
      <c r="D344" s="32"/>
      <c r="E344" s="31"/>
      <c r="F344" s="31"/>
      <c r="G344" s="32"/>
      <c r="H344" s="32"/>
      <c r="I344" s="32"/>
      <c r="J344" s="32"/>
      <c r="K344" s="32"/>
      <c r="L344" s="33"/>
      <c r="M344" s="33"/>
      <c r="N344" s="33"/>
      <c r="O344" s="28"/>
    </row>
    <row r="345" spans="1:14" s="34" customFormat="1" ht="20.25">
      <c r="A345" s="27"/>
      <c r="B345" s="27"/>
      <c r="C345" s="27"/>
      <c r="D345" s="27"/>
      <c r="E345" s="39"/>
      <c r="F345" s="27"/>
      <c r="G345" s="27"/>
      <c r="H345" s="27"/>
      <c r="I345" s="27"/>
      <c r="J345" s="27"/>
      <c r="K345" s="27"/>
      <c r="L345" s="40"/>
      <c r="M345" s="30"/>
      <c r="N345" s="30"/>
    </row>
    <row r="346" spans="1:14" s="34" customFormat="1" ht="2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40"/>
      <c r="M346" s="30"/>
      <c r="N346" s="30"/>
    </row>
    <row r="347" spans="1:14" s="34" customFormat="1" ht="2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40"/>
      <c r="M347" s="30"/>
      <c r="N347" s="30"/>
    </row>
    <row r="348" spans="1:14" s="34" customFormat="1" ht="2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40"/>
      <c r="M348" s="30"/>
      <c r="N348" s="30"/>
    </row>
    <row r="349" spans="1:14" s="34" customFormat="1" ht="30">
      <c r="A349" s="27"/>
      <c r="B349" s="27"/>
      <c r="C349" s="27"/>
      <c r="D349" s="27"/>
      <c r="E349" s="68" t="s">
        <v>1</v>
      </c>
      <c r="F349" s="27"/>
      <c r="G349" s="27"/>
      <c r="H349" s="27"/>
      <c r="I349" s="27"/>
      <c r="J349" s="27"/>
      <c r="K349" s="27"/>
      <c r="L349" s="40"/>
      <c r="M349" s="30"/>
      <c r="N349" s="30"/>
    </row>
    <row r="350" spans="1:256" s="34" customFormat="1" ht="30">
      <c r="A350" s="5" t="s">
        <v>120</v>
      </c>
      <c r="B350" s="31"/>
      <c r="C350" s="31"/>
      <c r="D350" s="31"/>
      <c r="E350" s="31"/>
      <c r="F350" s="31"/>
      <c r="G350" s="31"/>
      <c r="H350" s="31"/>
      <c r="I350" s="31"/>
      <c r="J350" s="31"/>
      <c r="O350" s="67" t="s">
        <v>88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34" customFormat="1" ht="30">
      <c r="A351" s="5" t="s">
        <v>89</v>
      </c>
      <c r="B351" s="31"/>
      <c r="C351" s="31"/>
      <c r="D351" s="31"/>
      <c r="E351" s="31"/>
      <c r="F351" s="31"/>
      <c r="G351" s="31"/>
      <c r="H351" s="31"/>
      <c r="I351" s="31"/>
      <c r="J351" s="3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34" customFormat="1" ht="2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34" customFormat="1" ht="21" thickBot="1">
      <c r="A353" s="58"/>
      <c r="B353" s="31"/>
      <c r="C353" s="31"/>
      <c r="D353" s="31"/>
      <c r="E353" s="31"/>
      <c r="F353" s="31"/>
      <c r="G353" s="31"/>
      <c r="H353" s="31"/>
      <c r="I353" s="31"/>
      <c r="J353" s="3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34" customFormat="1" ht="21" thickTop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60"/>
      <c r="L354" s="60"/>
      <c r="M354" s="60"/>
      <c r="N354" s="60"/>
      <c r="O354" s="6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4" customFormat="1" ht="2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4" customFormat="1" ht="2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4" customFormat="1" ht="20.25">
      <c r="A357" s="44"/>
      <c r="B357" s="33"/>
      <c r="C357" s="33"/>
      <c r="D357" s="33"/>
      <c r="E357" s="33"/>
      <c r="F357" s="33"/>
      <c r="G357" s="33"/>
      <c r="H357" s="33"/>
      <c r="I357" s="33"/>
      <c r="J357" s="33"/>
      <c r="P357" s="5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56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56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56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56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56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56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56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56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56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56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56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56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56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56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56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56"/>
    </row>
    <row r="358" spans="1:256" s="34" customFormat="1" ht="2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P358" s="5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56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56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56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56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56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56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56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56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56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56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56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56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56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56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56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56"/>
    </row>
    <row r="359" spans="1:256" s="34" customFormat="1" ht="30">
      <c r="A359" s="65" t="s">
        <v>90</v>
      </c>
      <c r="B359" s="65"/>
      <c r="C359" s="65"/>
      <c r="D359" s="65"/>
      <c r="E359" s="65"/>
      <c r="F359" s="65"/>
      <c r="G359" s="65"/>
      <c r="H359" s="65"/>
      <c r="I359" s="65" t="s">
        <v>91</v>
      </c>
      <c r="J359" s="65"/>
      <c r="P359" s="5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56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56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56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56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56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56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56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56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56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56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56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56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56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56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56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56"/>
    </row>
    <row r="360" spans="1:256" s="34" customFormat="1" ht="30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P360" s="5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56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56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56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56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56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56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56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56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56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56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56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56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56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56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56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56"/>
    </row>
    <row r="361" spans="1:256" s="34" customFormat="1" ht="30">
      <c r="A361" s="65" t="s">
        <v>92</v>
      </c>
      <c r="B361" s="65"/>
      <c r="C361" s="65"/>
      <c r="D361" s="65"/>
      <c r="E361" s="65"/>
      <c r="F361" s="65"/>
      <c r="G361" s="65"/>
      <c r="H361" s="65"/>
      <c r="I361" s="65" t="s">
        <v>93</v>
      </c>
      <c r="J361" s="6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4" customFormat="1" ht="30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34" customFormat="1" ht="30">
      <c r="A363" s="65" t="s">
        <v>94</v>
      </c>
      <c r="B363" s="65"/>
      <c r="C363" s="65"/>
      <c r="D363" s="65"/>
      <c r="E363" s="65"/>
      <c r="F363" s="65"/>
      <c r="G363" s="65"/>
      <c r="H363" s="65"/>
      <c r="I363" s="66">
        <v>0.0125</v>
      </c>
      <c r="J363" s="6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46" s="34" customFormat="1" ht="30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U364" s="61"/>
      <c r="AJ364" s="61"/>
      <c r="AY364" s="61"/>
      <c r="BN364" s="61"/>
      <c r="CC364" s="61"/>
      <c r="CR364" s="61"/>
      <c r="DG364" s="61"/>
      <c r="DV364" s="61"/>
      <c r="EK364" s="61"/>
      <c r="EZ364" s="61"/>
      <c r="FO364" s="61"/>
      <c r="GD364" s="61"/>
      <c r="GS364" s="61"/>
      <c r="HH364" s="61"/>
      <c r="HW364" s="61"/>
      <c r="IL364" s="61"/>
    </row>
    <row r="365" spans="1:256" s="34" customFormat="1" ht="30">
      <c r="A365" s="65" t="s">
        <v>95</v>
      </c>
      <c r="B365" s="65"/>
      <c r="C365" s="65"/>
      <c r="D365" s="65"/>
      <c r="E365" s="65"/>
      <c r="F365" s="65"/>
      <c r="G365" s="65"/>
      <c r="H365" s="65"/>
      <c r="I365" s="65" t="s">
        <v>96</v>
      </c>
      <c r="J365" s="6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4" customFormat="1" ht="30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4" customFormat="1" ht="30">
      <c r="A367" s="65" t="s">
        <v>97</v>
      </c>
      <c r="B367" s="65"/>
      <c r="C367" s="65"/>
      <c r="D367" s="65"/>
      <c r="E367" s="65"/>
      <c r="F367" s="65"/>
      <c r="G367" s="65"/>
      <c r="H367" s="65"/>
      <c r="I367" s="65" t="s">
        <v>98</v>
      </c>
      <c r="J367" s="65"/>
      <c r="P367" s="57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57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57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57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57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57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57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57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57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57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57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57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57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57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57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57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57"/>
    </row>
    <row r="368" spans="1:256" s="34" customFormat="1" ht="30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P368" s="1"/>
      <c r="Q368" s="1"/>
      <c r="R368" s="1"/>
      <c r="S368" s="1"/>
      <c r="T368" s="62"/>
      <c r="U368" s="62"/>
      <c r="V368" s="1"/>
      <c r="W368" s="63"/>
      <c r="X368" s="1"/>
      <c r="Y368" s="63"/>
      <c r="Z368" s="1"/>
      <c r="AA368" s="1"/>
      <c r="AB368" s="62"/>
      <c r="AC368" s="1"/>
      <c r="AD368" s="1"/>
      <c r="AE368" s="1"/>
      <c r="AF368" s="1"/>
      <c r="AG368" s="1"/>
      <c r="AH368" s="1"/>
      <c r="AI368" s="62"/>
      <c r="AJ368" s="62"/>
      <c r="AK368" s="1"/>
      <c r="AL368" s="63"/>
      <c r="AM368" s="1"/>
      <c r="AN368" s="63"/>
      <c r="AO368" s="1"/>
      <c r="AP368" s="1"/>
      <c r="AQ368" s="62"/>
      <c r="AR368" s="1"/>
      <c r="AS368" s="1"/>
      <c r="AT368" s="1"/>
      <c r="AU368" s="1"/>
      <c r="AV368" s="1"/>
      <c r="AW368" s="1"/>
      <c r="AX368" s="62"/>
      <c r="AY368" s="62"/>
      <c r="AZ368" s="1"/>
      <c r="BA368" s="63"/>
      <c r="BB368" s="1"/>
      <c r="BC368" s="63"/>
      <c r="BD368" s="1"/>
      <c r="BE368" s="1"/>
      <c r="BF368" s="62"/>
      <c r="BG368" s="1"/>
      <c r="BH368" s="1"/>
      <c r="BI368" s="1"/>
      <c r="BJ368" s="1"/>
      <c r="BK368" s="1"/>
      <c r="BL368" s="1"/>
      <c r="BM368" s="62"/>
      <c r="BN368" s="62"/>
      <c r="BO368" s="1"/>
      <c r="BP368" s="63"/>
      <c r="BQ368" s="1"/>
      <c r="BR368" s="63"/>
      <c r="BS368" s="1"/>
      <c r="BT368" s="1"/>
      <c r="BU368" s="62"/>
      <c r="BV368" s="1"/>
      <c r="BW368" s="1"/>
      <c r="BX368" s="1"/>
      <c r="BY368" s="1"/>
      <c r="BZ368" s="1"/>
      <c r="CA368" s="1"/>
      <c r="CB368" s="62"/>
      <c r="CC368" s="62"/>
      <c r="CD368" s="1"/>
      <c r="CE368" s="63"/>
      <c r="CF368" s="1"/>
      <c r="CG368" s="63"/>
      <c r="CH368" s="1"/>
      <c r="CI368" s="1"/>
      <c r="CJ368" s="62"/>
      <c r="CK368" s="1"/>
      <c r="CL368" s="1"/>
      <c r="CM368" s="1"/>
      <c r="CN368" s="1"/>
      <c r="CO368" s="1"/>
      <c r="CP368" s="1"/>
      <c r="CQ368" s="62"/>
      <c r="CR368" s="62"/>
      <c r="CS368" s="1"/>
      <c r="CT368" s="63"/>
      <c r="CU368" s="1"/>
      <c r="CV368" s="63"/>
      <c r="CW368" s="1"/>
      <c r="CX368" s="1"/>
      <c r="CY368" s="62"/>
      <c r="CZ368" s="1"/>
      <c r="DA368" s="1"/>
      <c r="DB368" s="1"/>
      <c r="DC368" s="1"/>
      <c r="DD368" s="1"/>
      <c r="DE368" s="1"/>
      <c r="DF368" s="62"/>
      <c r="DG368" s="62"/>
      <c r="DH368" s="1"/>
      <c r="DI368" s="63"/>
      <c r="DJ368" s="1"/>
      <c r="DK368" s="63"/>
      <c r="DL368" s="1"/>
      <c r="DM368" s="1"/>
      <c r="DN368" s="62"/>
      <c r="DO368" s="1"/>
      <c r="DP368" s="1"/>
      <c r="DQ368" s="1"/>
      <c r="DR368" s="1"/>
      <c r="DS368" s="1"/>
      <c r="DT368" s="1"/>
      <c r="DU368" s="62"/>
      <c r="DV368" s="62"/>
      <c r="DW368" s="1"/>
      <c r="DX368" s="63"/>
      <c r="DY368" s="1"/>
      <c r="DZ368" s="63"/>
      <c r="EA368" s="1"/>
      <c r="EB368" s="1"/>
      <c r="EC368" s="62"/>
      <c r="ED368" s="1"/>
      <c r="EE368" s="1"/>
      <c r="EF368" s="1"/>
      <c r="EG368" s="1"/>
      <c r="EH368" s="1"/>
      <c r="EI368" s="1"/>
      <c r="EJ368" s="62"/>
      <c r="EK368" s="62"/>
      <c r="EL368" s="1"/>
      <c r="EM368" s="63"/>
      <c r="EN368" s="1"/>
      <c r="EO368" s="63"/>
      <c r="EP368" s="1"/>
      <c r="EQ368" s="1"/>
      <c r="ER368" s="62"/>
      <c r="ES368" s="1"/>
      <c r="ET368" s="1"/>
      <c r="EU368" s="1"/>
      <c r="EV368" s="1"/>
      <c r="EW368" s="1"/>
      <c r="EX368" s="1"/>
      <c r="EY368" s="62"/>
      <c r="EZ368" s="62"/>
      <c r="FA368" s="1"/>
      <c r="FB368" s="63"/>
      <c r="FC368" s="1"/>
      <c r="FD368" s="63"/>
      <c r="FE368" s="1"/>
      <c r="FF368" s="1"/>
      <c r="FG368" s="62"/>
      <c r="FH368" s="1"/>
      <c r="FI368" s="1"/>
      <c r="FJ368" s="1"/>
      <c r="FK368" s="1"/>
      <c r="FL368" s="1"/>
      <c r="FM368" s="1"/>
      <c r="FN368" s="62"/>
      <c r="FO368" s="62"/>
      <c r="FP368" s="1"/>
      <c r="FQ368" s="63"/>
      <c r="FR368" s="1"/>
      <c r="FS368" s="63"/>
      <c r="FT368" s="1"/>
      <c r="FU368" s="1"/>
      <c r="FV368" s="62"/>
      <c r="FW368" s="1"/>
      <c r="FX368" s="1"/>
      <c r="FY368" s="1"/>
      <c r="FZ368" s="1"/>
      <c r="GA368" s="1"/>
      <c r="GB368" s="1"/>
      <c r="GC368" s="62"/>
      <c r="GD368" s="62"/>
      <c r="GE368" s="1"/>
      <c r="GF368" s="63"/>
      <c r="GG368" s="1"/>
      <c r="GH368" s="63"/>
      <c r="GI368" s="1"/>
      <c r="GJ368" s="1"/>
      <c r="GK368" s="62"/>
      <c r="GL368" s="1"/>
      <c r="GM368" s="1"/>
      <c r="GN368" s="1"/>
      <c r="GO368" s="1"/>
      <c r="GP368" s="1"/>
      <c r="GQ368" s="1"/>
      <c r="GR368" s="62"/>
      <c r="GS368" s="62"/>
      <c r="GT368" s="1"/>
      <c r="GU368" s="63"/>
      <c r="GV368" s="1"/>
      <c r="GW368" s="63"/>
      <c r="GX368" s="1"/>
      <c r="GY368" s="1"/>
      <c r="GZ368" s="62"/>
      <c r="HA368" s="1"/>
      <c r="HB368" s="1"/>
      <c r="HC368" s="1"/>
      <c r="HD368" s="1"/>
      <c r="HE368" s="1"/>
      <c r="HF368" s="1"/>
      <c r="HG368" s="62"/>
      <c r="HH368" s="62"/>
      <c r="HI368" s="1"/>
      <c r="HJ368" s="63"/>
      <c r="HK368" s="1"/>
      <c r="HL368" s="63"/>
      <c r="HM368" s="1"/>
      <c r="HN368" s="1"/>
      <c r="HO368" s="62"/>
      <c r="HP368" s="1"/>
      <c r="HQ368" s="1"/>
      <c r="HR368" s="1"/>
      <c r="HS368" s="1"/>
      <c r="HT368" s="1"/>
      <c r="HU368" s="1"/>
      <c r="HV368" s="62"/>
      <c r="HW368" s="62"/>
      <c r="HX368" s="1"/>
      <c r="HY368" s="63"/>
      <c r="HZ368" s="1"/>
      <c r="IA368" s="63"/>
      <c r="IB368" s="1"/>
      <c r="IC368" s="1"/>
      <c r="ID368" s="62"/>
      <c r="IE368" s="1"/>
      <c r="IF368" s="1"/>
      <c r="IG368" s="1"/>
      <c r="IH368" s="1"/>
      <c r="II368" s="1"/>
      <c r="IJ368" s="1"/>
      <c r="IK368" s="62"/>
      <c r="IL368" s="62"/>
      <c r="IM368" s="1"/>
      <c r="IN368" s="63"/>
      <c r="IO368" s="1"/>
      <c r="IP368" s="63"/>
      <c r="IQ368" s="1"/>
      <c r="IR368" s="1"/>
      <c r="IS368" s="62"/>
      <c r="IT368" s="1"/>
      <c r="IU368" s="1"/>
      <c r="IV368" s="1"/>
    </row>
    <row r="369" spans="1:256" s="34" customFormat="1" ht="30">
      <c r="A369" s="65" t="s">
        <v>99</v>
      </c>
      <c r="B369" s="65"/>
      <c r="C369" s="65"/>
      <c r="D369" s="65"/>
      <c r="E369" s="65"/>
      <c r="F369" s="65"/>
      <c r="G369" s="65"/>
      <c r="H369" s="65"/>
      <c r="I369" s="65" t="s">
        <v>100</v>
      </c>
      <c r="J369" s="65"/>
      <c r="P369" s="1"/>
      <c r="Q369" s="1"/>
      <c r="R369" s="1"/>
      <c r="S369" s="1"/>
      <c r="T369" s="1"/>
      <c r="U369" s="55"/>
      <c r="V369" s="55"/>
      <c r="W369" s="55"/>
      <c r="X369" s="55"/>
      <c r="Y369" s="55"/>
      <c r="Z369" s="55"/>
      <c r="AA369" s="55"/>
      <c r="AB369" s="55"/>
      <c r="AC369" s="64"/>
      <c r="AD369" s="1"/>
      <c r="AE369" s="1"/>
      <c r="AF369" s="1"/>
      <c r="AG369" s="1"/>
      <c r="AH369" s="1"/>
      <c r="AI369" s="1"/>
      <c r="AJ369" s="55"/>
      <c r="AK369" s="55"/>
      <c r="AL369" s="55"/>
      <c r="AM369" s="55"/>
      <c r="AN369" s="55"/>
      <c r="AO369" s="55"/>
      <c r="AP369" s="55"/>
      <c r="AQ369" s="55"/>
      <c r="AR369" s="64"/>
      <c r="AS369" s="1"/>
      <c r="AT369" s="1"/>
      <c r="AU369" s="1"/>
      <c r="AV369" s="1"/>
      <c r="AW369" s="1"/>
      <c r="AX369" s="1"/>
      <c r="AY369" s="55"/>
      <c r="AZ369" s="55"/>
      <c r="BA369" s="55"/>
      <c r="BB369" s="55"/>
      <c r="BC369" s="55"/>
      <c r="BD369" s="55"/>
      <c r="BE369" s="55"/>
      <c r="BF369" s="55"/>
      <c r="BG369" s="64"/>
      <c r="BH369" s="1"/>
      <c r="BI369" s="1"/>
      <c r="BJ369" s="1"/>
      <c r="BK369" s="1"/>
      <c r="BL369" s="1"/>
      <c r="BM369" s="1"/>
      <c r="BN369" s="55"/>
      <c r="BO369" s="55"/>
      <c r="BP369" s="55"/>
      <c r="BQ369" s="55"/>
      <c r="BR369" s="55"/>
      <c r="BS369" s="55"/>
      <c r="BT369" s="55"/>
      <c r="BU369" s="55"/>
      <c r="BV369" s="64"/>
      <c r="BW369" s="1"/>
      <c r="BX369" s="1"/>
      <c r="BY369" s="1"/>
      <c r="BZ369" s="1"/>
      <c r="CA369" s="1"/>
      <c r="CB369" s="1"/>
      <c r="CC369" s="55"/>
      <c r="CD369" s="55"/>
      <c r="CE369" s="55"/>
      <c r="CF369" s="55"/>
      <c r="CG369" s="55"/>
      <c r="CH369" s="55"/>
      <c r="CI369" s="55"/>
      <c r="CJ369" s="55"/>
      <c r="CK369" s="64"/>
      <c r="CL369" s="1"/>
      <c r="CM369" s="1"/>
      <c r="CN369" s="1"/>
      <c r="CO369" s="1"/>
      <c r="CP369" s="1"/>
      <c r="CQ369" s="1"/>
      <c r="CR369" s="55"/>
      <c r="CS369" s="55"/>
      <c r="CT369" s="55"/>
      <c r="CU369" s="55"/>
      <c r="CV369" s="55"/>
      <c r="CW369" s="55"/>
      <c r="CX369" s="55"/>
      <c r="CY369" s="55"/>
      <c r="CZ369" s="64"/>
      <c r="DA369" s="1"/>
      <c r="DB369" s="1"/>
      <c r="DC369" s="1"/>
      <c r="DD369" s="1"/>
      <c r="DE369" s="1"/>
      <c r="DF369" s="1"/>
      <c r="DG369" s="55"/>
      <c r="DH369" s="55"/>
      <c r="DI369" s="55"/>
      <c r="DJ369" s="55"/>
      <c r="DK369" s="55"/>
      <c r="DL369" s="55"/>
      <c r="DM369" s="55"/>
      <c r="DN369" s="55"/>
      <c r="DO369" s="64"/>
      <c r="DP369" s="1"/>
      <c r="DQ369" s="1"/>
      <c r="DR369" s="1"/>
      <c r="DS369" s="1"/>
      <c r="DT369" s="1"/>
      <c r="DU369" s="1"/>
      <c r="DV369" s="55"/>
      <c r="DW369" s="55"/>
      <c r="DX369" s="55"/>
      <c r="DY369" s="55"/>
      <c r="DZ369" s="55"/>
      <c r="EA369" s="55"/>
      <c r="EB369" s="55"/>
      <c r="EC369" s="55"/>
      <c r="ED369" s="64"/>
      <c r="EE369" s="1"/>
      <c r="EF369" s="1"/>
      <c r="EG369" s="1"/>
      <c r="EH369" s="1"/>
      <c r="EI369" s="1"/>
      <c r="EJ369" s="1"/>
      <c r="EK369" s="55"/>
      <c r="EL369" s="55"/>
      <c r="EM369" s="55"/>
      <c r="EN369" s="55"/>
      <c r="EO369" s="55"/>
      <c r="EP369" s="55"/>
      <c r="EQ369" s="55"/>
      <c r="ER369" s="55"/>
      <c r="ES369" s="64"/>
      <c r="ET369" s="1"/>
      <c r="EU369" s="1"/>
      <c r="EV369" s="1"/>
      <c r="EW369" s="1"/>
      <c r="EX369" s="1"/>
      <c r="EY369" s="1"/>
      <c r="EZ369" s="55"/>
      <c r="FA369" s="55"/>
      <c r="FB369" s="55"/>
      <c r="FC369" s="55"/>
      <c r="FD369" s="55"/>
      <c r="FE369" s="55"/>
      <c r="FF369" s="55"/>
      <c r="FG369" s="55"/>
      <c r="FH369" s="64"/>
      <c r="FI369" s="1"/>
      <c r="FJ369" s="1"/>
      <c r="FK369" s="1"/>
      <c r="FL369" s="1"/>
      <c r="FM369" s="1"/>
      <c r="FN369" s="1"/>
      <c r="FO369" s="55"/>
      <c r="FP369" s="55"/>
      <c r="FQ369" s="55"/>
      <c r="FR369" s="55"/>
      <c r="FS369" s="55"/>
      <c r="FT369" s="55"/>
      <c r="FU369" s="55"/>
      <c r="FV369" s="55"/>
      <c r="FW369" s="64"/>
      <c r="FX369" s="1"/>
      <c r="FY369" s="1"/>
      <c r="FZ369" s="1"/>
      <c r="GA369" s="1"/>
      <c r="GB369" s="1"/>
      <c r="GC369" s="1"/>
      <c r="GD369" s="55"/>
      <c r="GE369" s="55"/>
      <c r="GF369" s="55"/>
      <c r="GG369" s="55"/>
      <c r="GH369" s="55"/>
      <c r="GI369" s="55"/>
      <c r="GJ369" s="55"/>
      <c r="GK369" s="55"/>
      <c r="GL369" s="64"/>
      <c r="GM369" s="1"/>
      <c r="GN369" s="1"/>
      <c r="GO369" s="1"/>
      <c r="GP369" s="1"/>
      <c r="GQ369" s="1"/>
      <c r="GR369" s="1"/>
      <c r="GS369" s="55"/>
      <c r="GT369" s="55"/>
      <c r="GU369" s="55"/>
      <c r="GV369" s="55"/>
      <c r="GW369" s="55"/>
      <c r="GX369" s="55"/>
      <c r="GY369" s="55"/>
      <c r="GZ369" s="55"/>
      <c r="HA369" s="64"/>
      <c r="HB369" s="1"/>
      <c r="HC369" s="1"/>
      <c r="HD369" s="1"/>
      <c r="HE369" s="1"/>
      <c r="HF369" s="1"/>
      <c r="HG369" s="1"/>
      <c r="HH369" s="55"/>
      <c r="HI369" s="55"/>
      <c r="HJ369" s="55"/>
      <c r="HK369" s="55"/>
      <c r="HL369" s="55"/>
      <c r="HM369" s="55"/>
      <c r="HN369" s="55"/>
      <c r="HO369" s="55"/>
      <c r="HP369" s="64"/>
      <c r="HQ369" s="1"/>
      <c r="HR369" s="1"/>
      <c r="HS369" s="1"/>
      <c r="HT369" s="1"/>
      <c r="HU369" s="1"/>
      <c r="HV369" s="1"/>
      <c r="HW369" s="55"/>
      <c r="HX369" s="55"/>
      <c r="HY369" s="55"/>
      <c r="HZ369" s="55"/>
      <c r="IA369" s="55"/>
      <c r="IB369" s="55"/>
      <c r="IC369" s="55"/>
      <c r="ID369" s="55"/>
      <c r="IE369" s="64"/>
      <c r="IF369" s="1"/>
      <c r="IG369" s="1"/>
      <c r="IH369" s="1"/>
      <c r="II369" s="1"/>
      <c r="IJ369" s="1"/>
      <c r="IK369" s="1"/>
      <c r="IL369" s="55"/>
      <c r="IM369" s="55"/>
      <c r="IN369" s="55"/>
      <c r="IO369" s="55"/>
      <c r="IP369" s="55"/>
      <c r="IQ369" s="55"/>
      <c r="IR369" s="55"/>
      <c r="IS369" s="55"/>
      <c r="IT369" s="64"/>
      <c r="IU369" s="1"/>
      <c r="IV369" s="1"/>
    </row>
    <row r="370" spans="1:256" s="34" customFormat="1" ht="30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P370" s="1"/>
      <c r="Q370" s="1"/>
      <c r="R370" s="1"/>
      <c r="S370" s="1"/>
      <c r="T370" s="1"/>
      <c r="U370" s="64"/>
      <c r="V370" s="1"/>
      <c r="W370" s="63"/>
      <c r="X370" s="1"/>
      <c r="Y370" s="64"/>
      <c r="Z370" s="64"/>
      <c r="AA370" s="1"/>
      <c r="AB370" s="64"/>
      <c r="AC370" s="64"/>
      <c r="AD370" s="1"/>
      <c r="AE370" s="1"/>
      <c r="AF370" s="1"/>
      <c r="AG370" s="1"/>
      <c r="AH370" s="1"/>
      <c r="AI370" s="1"/>
      <c r="AJ370" s="64"/>
      <c r="AK370" s="1"/>
      <c r="AL370" s="63"/>
      <c r="AM370" s="1"/>
      <c r="AN370" s="64"/>
      <c r="AO370" s="64"/>
      <c r="AP370" s="1"/>
      <c r="AQ370" s="64"/>
      <c r="AR370" s="64"/>
      <c r="AS370" s="1"/>
      <c r="AT370" s="1"/>
      <c r="AU370" s="1"/>
      <c r="AV370" s="1"/>
      <c r="AW370" s="1"/>
      <c r="AX370" s="1"/>
      <c r="AY370" s="64"/>
      <c r="AZ370" s="1"/>
      <c r="BA370" s="63"/>
      <c r="BB370" s="1"/>
      <c r="BC370" s="64"/>
      <c r="BD370" s="64"/>
      <c r="BE370" s="1"/>
      <c r="BF370" s="64"/>
      <c r="BG370" s="64"/>
      <c r="BH370" s="1"/>
      <c r="BI370" s="1"/>
      <c r="BJ370" s="1"/>
      <c r="BK370" s="1"/>
      <c r="BL370" s="1"/>
      <c r="BM370" s="1"/>
      <c r="BN370" s="64"/>
      <c r="BO370" s="1"/>
      <c r="BP370" s="63"/>
      <c r="BQ370" s="1"/>
      <c r="BR370" s="64"/>
      <c r="BS370" s="64"/>
      <c r="BT370" s="1"/>
      <c r="BU370" s="64"/>
      <c r="BV370" s="64"/>
      <c r="BW370" s="1"/>
      <c r="BX370" s="1"/>
      <c r="BY370" s="1"/>
      <c r="BZ370" s="1"/>
      <c r="CA370" s="1"/>
      <c r="CB370" s="1"/>
      <c r="CC370" s="64"/>
      <c r="CD370" s="1"/>
      <c r="CE370" s="63"/>
      <c r="CF370" s="1"/>
      <c r="CG370" s="64"/>
      <c r="CH370" s="64"/>
      <c r="CI370" s="1"/>
      <c r="CJ370" s="64"/>
      <c r="CK370" s="64"/>
      <c r="CL370" s="1"/>
      <c r="CM370" s="1"/>
      <c r="CN370" s="1"/>
      <c r="CO370" s="1"/>
      <c r="CP370" s="1"/>
      <c r="CQ370" s="1"/>
      <c r="CR370" s="64"/>
      <c r="CS370" s="1"/>
      <c r="CT370" s="63"/>
      <c r="CU370" s="1"/>
      <c r="CV370" s="64"/>
      <c r="CW370" s="64"/>
      <c r="CX370" s="1"/>
      <c r="CY370" s="64"/>
      <c r="CZ370" s="64"/>
      <c r="DA370" s="1"/>
      <c r="DB370" s="1"/>
      <c r="DC370" s="1"/>
      <c r="DD370" s="1"/>
      <c r="DE370" s="1"/>
      <c r="DF370" s="1"/>
      <c r="DG370" s="64"/>
      <c r="DH370" s="1"/>
      <c r="DI370" s="63"/>
      <c r="DJ370" s="1"/>
      <c r="DK370" s="64"/>
      <c r="DL370" s="64"/>
      <c r="DM370" s="1"/>
      <c r="DN370" s="64"/>
      <c r="DO370" s="64"/>
      <c r="DP370" s="1"/>
      <c r="DQ370" s="1"/>
      <c r="DR370" s="1"/>
      <c r="DS370" s="1"/>
      <c r="DT370" s="1"/>
      <c r="DU370" s="1"/>
      <c r="DV370" s="64"/>
      <c r="DW370" s="1"/>
      <c r="DX370" s="63"/>
      <c r="DY370" s="1"/>
      <c r="DZ370" s="64"/>
      <c r="EA370" s="64"/>
      <c r="EB370" s="1"/>
      <c r="EC370" s="64"/>
      <c r="ED370" s="64"/>
      <c r="EE370" s="1"/>
      <c r="EF370" s="1"/>
      <c r="EG370" s="1"/>
      <c r="EH370" s="1"/>
      <c r="EI370" s="1"/>
      <c r="EJ370" s="1"/>
      <c r="EK370" s="64"/>
      <c r="EL370" s="1"/>
      <c r="EM370" s="63"/>
      <c r="EN370" s="1"/>
      <c r="EO370" s="64"/>
      <c r="EP370" s="64"/>
      <c r="EQ370" s="1"/>
      <c r="ER370" s="64"/>
      <c r="ES370" s="64"/>
      <c r="ET370" s="1"/>
      <c r="EU370" s="1"/>
      <c r="EV370" s="1"/>
      <c r="EW370" s="1"/>
      <c r="EX370" s="1"/>
      <c r="EY370" s="1"/>
      <c r="EZ370" s="64"/>
      <c r="FA370" s="1"/>
      <c r="FB370" s="63"/>
      <c r="FC370" s="1"/>
      <c r="FD370" s="64"/>
      <c r="FE370" s="64"/>
      <c r="FF370" s="1"/>
      <c r="FG370" s="64"/>
      <c r="FH370" s="64"/>
      <c r="FI370" s="1"/>
      <c r="FJ370" s="1"/>
      <c r="FK370" s="1"/>
      <c r="FL370" s="1"/>
      <c r="FM370" s="1"/>
      <c r="FN370" s="1"/>
      <c r="FO370" s="64"/>
      <c r="FP370" s="1"/>
      <c r="FQ370" s="63"/>
      <c r="FR370" s="1"/>
      <c r="FS370" s="64"/>
      <c r="FT370" s="64"/>
      <c r="FU370" s="1"/>
      <c r="FV370" s="64"/>
      <c r="FW370" s="64"/>
      <c r="FX370" s="1"/>
      <c r="FY370" s="1"/>
      <c r="FZ370" s="1"/>
      <c r="GA370" s="1"/>
      <c r="GB370" s="1"/>
      <c r="GC370" s="1"/>
      <c r="GD370" s="64"/>
      <c r="GE370" s="1"/>
      <c r="GF370" s="63"/>
      <c r="GG370" s="1"/>
      <c r="GH370" s="64"/>
      <c r="GI370" s="64"/>
      <c r="GJ370" s="1"/>
      <c r="GK370" s="64"/>
      <c r="GL370" s="64"/>
      <c r="GM370" s="1"/>
      <c r="GN370" s="1"/>
      <c r="GO370" s="1"/>
      <c r="GP370" s="1"/>
      <c r="GQ370" s="1"/>
      <c r="GR370" s="1"/>
      <c r="GS370" s="64"/>
      <c r="GT370" s="1"/>
      <c r="GU370" s="63"/>
      <c r="GV370" s="1"/>
      <c r="GW370" s="64"/>
      <c r="GX370" s="64"/>
      <c r="GY370" s="1"/>
      <c r="GZ370" s="64"/>
      <c r="HA370" s="64"/>
      <c r="HB370" s="1"/>
      <c r="HC370" s="1"/>
      <c r="HD370" s="1"/>
      <c r="HE370" s="1"/>
      <c r="HF370" s="1"/>
      <c r="HG370" s="1"/>
      <c r="HH370" s="64"/>
      <c r="HI370" s="1"/>
      <c r="HJ370" s="63"/>
      <c r="HK370" s="1"/>
      <c r="HL370" s="64"/>
      <c r="HM370" s="64"/>
      <c r="HN370" s="1"/>
      <c r="HO370" s="64"/>
      <c r="HP370" s="64"/>
      <c r="HQ370" s="1"/>
      <c r="HR370" s="1"/>
      <c r="HS370" s="1"/>
      <c r="HT370" s="1"/>
      <c r="HU370" s="1"/>
      <c r="HV370" s="1"/>
      <c r="HW370" s="64"/>
      <c r="HX370" s="1"/>
      <c r="HY370" s="63"/>
      <c r="HZ370" s="1"/>
      <c r="IA370" s="64"/>
      <c r="IB370" s="64"/>
      <c r="IC370" s="1"/>
      <c r="ID370" s="64"/>
      <c r="IE370" s="64"/>
      <c r="IF370" s="1"/>
      <c r="IG370" s="1"/>
      <c r="IH370" s="1"/>
      <c r="II370" s="1"/>
      <c r="IJ370" s="1"/>
      <c r="IK370" s="1"/>
      <c r="IL370" s="64"/>
      <c r="IM370" s="1"/>
      <c r="IN370" s="63"/>
      <c r="IO370" s="1"/>
      <c r="IP370" s="64"/>
      <c r="IQ370" s="64"/>
      <c r="IR370" s="1"/>
      <c r="IS370" s="64"/>
      <c r="IT370" s="64"/>
      <c r="IU370" s="1"/>
      <c r="IV370" s="1"/>
    </row>
    <row r="371" spans="1:256" s="34" customFormat="1" ht="30">
      <c r="A371" s="65" t="s">
        <v>101</v>
      </c>
      <c r="B371" s="65"/>
      <c r="C371" s="65"/>
      <c r="D371" s="65"/>
      <c r="E371" s="65"/>
      <c r="F371" s="65"/>
      <c r="G371" s="65"/>
      <c r="H371" s="65"/>
      <c r="I371" s="65" t="s">
        <v>98</v>
      </c>
      <c r="J371" s="65"/>
      <c r="P371" s="1"/>
      <c r="Q371" s="1"/>
      <c r="R371" s="1"/>
      <c r="S371" s="1"/>
      <c r="T371" s="1"/>
      <c r="U371" s="52"/>
      <c r="V371" s="52"/>
      <c r="W371" s="52"/>
      <c r="X371" s="52"/>
      <c r="Y371" s="52"/>
      <c r="Z371" s="52"/>
      <c r="AA371" s="52"/>
      <c r="AB371" s="52"/>
      <c r="AC371" s="64"/>
      <c r="AD371" s="1"/>
      <c r="AE371" s="1"/>
      <c r="AF371" s="1"/>
      <c r="AG371" s="1"/>
      <c r="AH371" s="1"/>
      <c r="AI371" s="1"/>
      <c r="AJ371" s="52"/>
      <c r="AK371" s="52"/>
      <c r="AL371" s="52"/>
      <c r="AM371" s="52"/>
      <c r="AN371" s="52"/>
      <c r="AO371" s="52"/>
      <c r="AP371" s="52"/>
      <c r="AQ371" s="52"/>
      <c r="AR371" s="64"/>
      <c r="AS371" s="1"/>
      <c r="AT371" s="1"/>
      <c r="AU371" s="1"/>
      <c r="AV371" s="1"/>
      <c r="AW371" s="1"/>
      <c r="AX371" s="1"/>
      <c r="AY371" s="52"/>
      <c r="AZ371" s="52"/>
      <c r="BA371" s="52"/>
      <c r="BB371" s="52"/>
      <c r="BC371" s="52"/>
      <c r="BD371" s="52"/>
      <c r="BE371" s="52"/>
      <c r="BF371" s="52"/>
      <c r="BG371" s="64"/>
      <c r="BH371" s="1"/>
      <c r="BI371" s="1"/>
      <c r="BJ371" s="1"/>
      <c r="BK371" s="1"/>
      <c r="BL371" s="1"/>
      <c r="BM371" s="1"/>
      <c r="BN371" s="52"/>
      <c r="BO371" s="52"/>
      <c r="BP371" s="52"/>
      <c r="BQ371" s="52"/>
      <c r="BR371" s="52"/>
      <c r="BS371" s="52"/>
      <c r="BT371" s="52"/>
      <c r="BU371" s="52"/>
      <c r="BV371" s="64"/>
      <c r="BW371" s="1"/>
      <c r="BX371" s="1"/>
      <c r="BY371" s="1"/>
      <c r="BZ371" s="1"/>
      <c r="CA371" s="1"/>
      <c r="CB371" s="1"/>
      <c r="CC371" s="52"/>
      <c r="CD371" s="52"/>
      <c r="CE371" s="52"/>
      <c r="CF371" s="52"/>
      <c r="CG371" s="52"/>
      <c r="CH371" s="52"/>
      <c r="CI371" s="52"/>
      <c r="CJ371" s="52"/>
      <c r="CK371" s="64"/>
      <c r="CL371" s="1"/>
      <c r="CM371" s="1"/>
      <c r="CN371" s="1"/>
      <c r="CO371" s="1"/>
      <c r="CP371" s="1"/>
      <c r="CQ371" s="1"/>
      <c r="CR371" s="52"/>
      <c r="CS371" s="52"/>
      <c r="CT371" s="52"/>
      <c r="CU371" s="52"/>
      <c r="CV371" s="52"/>
      <c r="CW371" s="52"/>
      <c r="CX371" s="52"/>
      <c r="CY371" s="52"/>
      <c r="CZ371" s="64"/>
      <c r="DA371" s="1"/>
      <c r="DB371" s="1"/>
      <c r="DC371" s="1"/>
      <c r="DD371" s="1"/>
      <c r="DE371" s="1"/>
      <c r="DF371" s="1"/>
      <c r="DG371" s="52"/>
      <c r="DH371" s="52"/>
      <c r="DI371" s="52"/>
      <c r="DJ371" s="52"/>
      <c r="DK371" s="52"/>
      <c r="DL371" s="52"/>
      <c r="DM371" s="52"/>
      <c r="DN371" s="52"/>
      <c r="DO371" s="64"/>
      <c r="DP371" s="1"/>
      <c r="DQ371" s="1"/>
      <c r="DR371" s="1"/>
      <c r="DS371" s="1"/>
      <c r="DT371" s="1"/>
      <c r="DU371" s="1"/>
      <c r="DV371" s="52"/>
      <c r="DW371" s="52"/>
      <c r="DX371" s="52"/>
      <c r="DY371" s="52"/>
      <c r="DZ371" s="52"/>
      <c r="EA371" s="52"/>
      <c r="EB371" s="52"/>
      <c r="EC371" s="52"/>
      <c r="ED371" s="64"/>
      <c r="EE371" s="1"/>
      <c r="EF371" s="1"/>
      <c r="EG371" s="1"/>
      <c r="EH371" s="1"/>
      <c r="EI371" s="1"/>
      <c r="EJ371" s="1"/>
      <c r="EK371" s="52"/>
      <c r="EL371" s="52"/>
      <c r="EM371" s="52"/>
      <c r="EN371" s="52"/>
      <c r="EO371" s="52"/>
      <c r="EP371" s="52"/>
      <c r="EQ371" s="52"/>
      <c r="ER371" s="52"/>
      <c r="ES371" s="64"/>
      <c r="ET371" s="1"/>
      <c r="EU371" s="1"/>
      <c r="EV371" s="1"/>
      <c r="EW371" s="1"/>
      <c r="EX371" s="1"/>
      <c r="EY371" s="1"/>
      <c r="EZ371" s="52"/>
      <c r="FA371" s="52"/>
      <c r="FB371" s="52"/>
      <c r="FC371" s="52"/>
      <c r="FD371" s="52"/>
      <c r="FE371" s="52"/>
      <c r="FF371" s="52"/>
      <c r="FG371" s="52"/>
      <c r="FH371" s="64"/>
      <c r="FI371" s="1"/>
      <c r="FJ371" s="1"/>
      <c r="FK371" s="1"/>
      <c r="FL371" s="1"/>
      <c r="FM371" s="1"/>
      <c r="FN371" s="1"/>
      <c r="FO371" s="52"/>
      <c r="FP371" s="52"/>
      <c r="FQ371" s="52"/>
      <c r="FR371" s="52"/>
      <c r="FS371" s="52"/>
      <c r="FT371" s="52"/>
      <c r="FU371" s="52"/>
      <c r="FV371" s="52"/>
      <c r="FW371" s="64"/>
      <c r="FX371" s="1"/>
      <c r="FY371" s="1"/>
      <c r="FZ371" s="1"/>
      <c r="GA371" s="1"/>
      <c r="GB371" s="1"/>
      <c r="GC371" s="1"/>
      <c r="GD371" s="52"/>
      <c r="GE371" s="52"/>
      <c r="GF371" s="52"/>
      <c r="GG371" s="52"/>
      <c r="GH371" s="52"/>
      <c r="GI371" s="52"/>
      <c r="GJ371" s="52"/>
      <c r="GK371" s="52"/>
      <c r="GL371" s="64"/>
      <c r="GM371" s="1"/>
      <c r="GN371" s="1"/>
      <c r="GO371" s="1"/>
      <c r="GP371" s="1"/>
      <c r="GQ371" s="1"/>
      <c r="GR371" s="1"/>
      <c r="GS371" s="52"/>
      <c r="GT371" s="52"/>
      <c r="GU371" s="52"/>
      <c r="GV371" s="52"/>
      <c r="GW371" s="52"/>
      <c r="GX371" s="52"/>
      <c r="GY371" s="52"/>
      <c r="GZ371" s="52"/>
      <c r="HA371" s="64"/>
      <c r="HB371" s="1"/>
      <c r="HC371" s="1"/>
      <c r="HD371" s="1"/>
      <c r="HE371" s="1"/>
      <c r="HF371" s="1"/>
      <c r="HG371" s="1"/>
      <c r="HH371" s="52"/>
      <c r="HI371" s="52"/>
      <c r="HJ371" s="52"/>
      <c r="HK371" s="52"/>
      <c r="HL371" s="52"/>
      <c r="HM371" s="52"/>
      <c r="HN371" s="52"/>
      <c r="HO371" s="52"/>
      <c r="HP371" s="64"/>
      <c r="HQ371" s="1"/>
      <c r="HR371" s="1"/>
      <c r="HS371" s="1"/>
      <c r="HT371" s="1"/>
      <c r="HU371" s="1"/>
      <c r="HV371" s="1"/>
      <c r="HW371" s="52"/>
      <c r="HX371" s="52"/>
      <c r="HY371" s="52"/>
      <c r="HZ371" s="52"/>
      <c r="IA371" s="52"/>
      <c r="IB371" s="52"/>
      <c r="IC371" s="52"/>
      <c r="ID371" s="52"/>
      <c r="IE371" s="64"/>
      <c r="IF371" s="1"/>
      <c r="IG371" s="1"/>
      <c r="IH371" s="1"/>
      <c r="II371" s="1"/>
      <c r="IJ371" s="1"/>
      <c r="IK371" s="1"/>
      <c r="IL371" s="52"/>
      <c r="IM371" s="52"/>
      <c r="IN371" s="52"/>
      <c r="IO371" s="52"/>
      <c r="IP371" s="52"/>
      <c r="IQ371" s="52"/>
      <c r="IR371" s="52"/>
      <c r="IS371" s="52"/>
      <c r="IT371" s="64"/>
      <c r="IU371" s="1"/>
      <c r="IV371" s="1"/>
    </row>
    <row r="372" spans="1:256" s="34" customFormat="1" ht="30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P372" s="1"/>
      <c r="Q372" s="1"/>
      <c r="R372" s="1"/>
      <c r="S372" s="1"/>
      <c r="T372" s="64"/>
      <c r="U372" s="64"/>
      <c r="V372" s="64"/>
      <c r="W372" s="63"/>
      <c r="X372" s="1"/>
      <c r="Y372" s="64"/>
      <c r="Z372" s="1"/>
      <c r="AA372" s="1"/>
      <c r="AB372" s="64"/>
      <c r="AC372" s="1"/>
      <c r="AD372" s="1"/>
      <c r="AE372" s="1"/>
      <c r="AF372" s="1"/>
      <c r="AG372" s="1"/>
      <c r="AH372" s="1"/>
      <c r="AI372" s="64"/>
      <c r="AJ372" s="64"/>
      <c r="AK372" s="64"/>
      <c r="AL372" s="63"/>
      <c r="AM372" s="1"/>
      <c r="AN372" s="64"/>
      <c r="AO372" s="1"/>
      <c r="AP372" s="1"/>
      <c r="AQ372" s="64"/>
      <c r="AR372" s="1"/>
      <c r="AS372" s="1"/>
      <c r="AT372" s="1"/>
      <c r="AU372" s="1"/>
      <c r="AV372" s="1"/>
      <c r="AW372" s="1"/>
      <c r="AX372" s="64"/>
      <c r="AY372" s="64"/>
      <c r="AZ372" s="64"/>
      <c r="BA372" s="63"/>
      <c r="BB372" s="1"/>
      <c r="BC372" s="64"/>
      <c r="BD372" s="1"/>
      <c r="BE372" s="1"/>
      <c r="BF372" s="64"/>
      <c r="BG372" s="1"/>
      <c r="BH372" s="1"/>
      <c r="BI372" s="1"/>
      <c r="BJ372" s="1"/>
      <c r="BK372" s="1"/>
      <c r="BL372" s="1"/>
      <c r="BM372" s="64"/>
      <c r="BN372" s="64"/>
      <c r="BO372" s="64"/>
      <c r="BP372" s="63"/>
      <c r="BQ372" s="1"/>
      <c r="BR372" s="64"/>
      <c r="BS372" s="1"/>
      <c r="BT372" s="1"/>
      <c r="BU372" s="64"/>
      <c r="BV372" s="1"/>
      <c r="BW372" s="1"/>
      <c r="BX372" s="1"/>
      <c r="BY372" s="1"/>
      <c r="BZ372" s="1"/>
      <c r="CA372" s="1"/>
      <c r="CB372" s="64"/>
      <c r="CC372" s="64"/>
      <c r="CD372" s="64"/>
      <c r="CE372" s="63"/>
      <c r="CF372" s="1"/>
      <c r="CG372" s="64"/>
      <c r="CH372" s="1"/>
      <c r="CI372" s="1"/>
      <c r="CJ372" s="64"/>
      <c r="CK372" s="1"/>
      <c r="CL372" s="1"/>
      <c r="CM372" s="1"/>
      <c r="CN372" s="1"/>
      <c r="CO372" s="1"/>
      <c r="CP372" s="1"/>
      <c r="CQ372" s="64"/>
      <c r="CR372" s="64"/>
      <c r="CS372" s="64"/>
      <c r="CT372" s="63"/>
      <c r="CU372" s="1"/>
      <c r="CV372" s="64"/>
      <c r="CW372" s="1"/>
      <c r="CX372" s="1"/>
      <c r="CY372" s="64"/>
      <c r="CZ372" s="1"/>
      <c r="DA372" s="1"/>
      <c r="DB372" s="1"/>
      <c r="DC372" s="1"/>
      <c r="DD372" s="1"/>
      <c r="DE372" s="1"/>
      <c r="DF372" s="64"/>
      <c r="DG372" s="64"/>
      <c r="DH372" s="64"/>
      <c r="DI372" s="63"/>
      <c r="DJ372" s="1"/>
      <c r="DK372" s="64"/>
      <c r="DL372" s="1"/>
      <c r="DM372" s="1"/>
      <c r="DN372" s="64"/>
      <c r="DO372" s="1"/>
      <c r="DP372" s="1"/>
      <c r="DQ372" s="1"/>
      <c r="DR372" s="1"/>
      <c r="DS372" s="1"/>
      <c r="DT372" s="1"/>
      <c r="DU372" s="64"/>
      <c r="DV372" s="64"/>
      <c r="DW372" s="64"/>
      <c r="DX372" s="63"/>
      <c r="DY372" s="1"/>
      <c r="DZ372" s="64"/>
      <c r="EA372" s="1"/>
      <c r="EB372" s="1"/>
      <c r="EC372" s="64"/>
      <c r="ED372" s="1"/>
      <c r="EE372" s="1"/>
      <c r="EF372" s="1"/>
      <c r="EG372" s="1"/>
      <c r="EH372" s="1"/>
      <c r="EI372" s="1"/>
      <c r="EJ372" s="64"/>
      <c r="EK372" s="64"/>
      <c r="EL372" s="64"/>
      <c r="EM372" s="63"/>
      <c r="EN372" s="1"/>
      <c r="EO372" s="64"/>
      <c r="EP372" s="1"/>
      <c r="EQ372" s="1"/>
      <c r="ER372" s="64"/>
      <c r="ES372" s="1"/>
      <c r="ET372" s="1"/>
      <c r="EU372" s="1"/>
      <c r="EV372" s="1"/>
      <c r="EW372" s="1"/>
      <c r="EX372" s="1"/>
      <c r="EY372" s="64"/>
      <c r="EZ372" s="64"/>
      <c r="FA372" s="64"/>
      <c r="FB372" s="63"/>
      <c r="FC372" s="1"/>
      <c r="FD372" s="64"/>
      <c r="FE372" s="1"/>
      <c r="FF372" s="1"/>
      <c r="FG372" s="64"/>
      <c r="FH372" s="1"/>
      <c r="FI372" s="1"/>
      <c r="FJ372" s="1"/>
      <c r="FK372" s="1"/>
      <c r="FL372" s="1"/>
      <c r="FM372" s="1"/>
      <c r="FN372" s="64"/>
      <c r="FO372" s="64"/>
      <c r="FP372" s="64"/>
      <c r="FQ372" s="63"/>
      <c r="FR372" s="1"/>
      <c r="FS372" s="64"/>
      <c r="FT372" s="1"/>
      <c r="FU372" s="1"/>
      <c r="FV372" s="64"/>
      <c r="FW372" s="1"/>
      <c r="FX372" s="1"/>
      <c r="FY372" s="1"/>
      <c r="FZ372" s="1"/>
      <c r="GA372" s="1"/>
      <c r="GB372" s="1"/>
      <c r="GC372" s="64"/>
      <c r="GD372" s="64"/>
      <c r="GE372" s="64"/>
      <c r="GF372" s="63"/>
      <c r="GG372" s="1"/>
      <c r="GH372" s="64"/>
      <c r="GI372" s="1"/>
      <c r="GJ372" s="1"/>
      <c r="GK372" s="64"/>
      <c r="GL372" s="1"/>
      <c r="GM372" s="1"/>
      <c r="GN372" s="1"/>
      <c r="GO372" s="1"/>
      <c r="GP372" s="1"/>
      <c r="GQ372" s="1"/>
      <c r="GR372" s="64"/>
      <c r="GS372" s="64"/>
      <c r="GT372" s="64"/>
      <c r="GU372" s="63"/>
      <c r="GV372" s="1"/>
      <c r="GW372" s="64"/>
      <c r="GX372" s="1"/>
      <c r="GY372" s="1"/>
      <c r="GZ372" s="64"/>
      <c r="HA372" s="1"/>
      <c r="HB372" s="1"/>
      <c r="HC372" s="1"/>
      <c r="HD372" s="1"/>
      <c r="HE372" s="1"/>
      <c r="HF372" s="1"/>
      <c r="HG372" s="64"/>
      <c r="HH372" s="64"/>
      <c r="HI372" s="64"/>
      <c r="HJ372" s="63"/>
      <c r="HK372" s="1"/>
      <c r="HL372" s="64"/>
      <c r="HM372" s="1"/>
      <c r="HN372" s="1"/>
      <c r="HO372" s="64"/>
      <c r="HP372" s="1"/>
      <c r="HQ372" s="1"/>
      <c r="HR372" s="1"/>
      <c r="HS372" s="1"/>
      <c r="HT372" s="1"/>
      <c r="HU372" s="1"/>
      <c r="HV372" s="64"/>
      <c r="HW372" s="64"/>
      <c r="HX372" s="64"/>
      <c r="HY372" s="63"/>
      <c r="HZ372" s="1"/>
      <c r="IA372" s="64"/>
      <c r="IB372" s="1"/>
      <c r="IC372" s="1"/>
      <c r="ID372" s="64"/>
      <c r="IE372" s="1"/>
      <c r="IF372" s="1"/>
      <c r="IG372" s="1"/>
      <c r="IH372" s="1"/>
      <c r="II372" s="1"/>
      <c r="IJ372" s="1"/>
      <c r="IK372" s="64"/>
      <c r="IL372" s="64"/>
      <c r="IM372" s="64"/>
      <c r="IN372" s="63"/>
      <c r="IO372" s="1"/>
      <c r="IP372" s="64"/>
      <c r="IQ372" s="1"/>
      <c r="IR372" s="1"/>
      <c r="IS372" s="64"/>
      <c r="IT372" s="1"/>
      <c r="IU372" s="1"/>
      <c r="IV372" s="1"/>
    </row>
    <row r="373" spans="1:256" s="34" customFormat="1" ht="30">
      <c r="A373" s="65" t="s">
        <v>102</v>
      </c>
      <c r="B373" s="65"/>
      <c r="C373" s="65"/>
      <c r="D373" s="65"/>
      <c r="E373" s="65"/>
      <c r="F373" s="65"/>
      <c r="G373" s="65"/>
      <c r="H373" s="65"/>
      <c r="I373" s="65"/>
      <c r="J373" s="65" t="s">
        <v>103</v>
      </c>
      <c r="P373" s="1"/>
      <c r="Q373" s="1"/>
      <c r="R373" s="1"/>
      <c r="S373" s="1"/>
      <c r="T373" s="64"/>
      <c r="U373" s="64"/>
      <c r="V373" s="64"/>
      <c r="W373" s="1"/>
      <c r="X373" s="1"/>
      <c r="Y373" s="64"/>
      <c r="Z373" s="1"/>
      <c r="AA373" s="1"/>
      <c r="AB373" s="64"/>
      <c r="AC373" s="1"/>
      <c r="AD373" s="64"/>
      <c r="AE373" s="1"/>
      <c r="AF373" s="1"/>
      <c r="AG373" s="1"/>
      <c r="AH373" s="1"/>
      <c r="AI373" s="64"/>
      <c r="AJ373" s="64"/>
      <c r="AK373" s="64"/>
      <c r="AL373" s="1"/>
      <c r="AM373" s="1"/>
      <c r="AN373" s="64"/>
      <c r="AO373" s="1"/>
      <c r="AP373" s="1"/>
      <c r="AQ373" s="64"/>
      <c r="AR373" s="1"/>
      <c r="AS373" s="64"/>
      <c r="AT373" s="1"/>
      <c r="AU373" s="1"/>
      <c r="AV373" s="1"/>
      <c r="AW373" s="1"/>
      <c r="AX373" s="64"/>
      <c r="AY373" s="64"/>
      <c r="AZ373" s="64"/>
      <c r="BA373" s="1"/>
      <c r="BB373" s="1"/>
      <c r="BC373" s="64"/>
      <c r="BD373" s="1"/>
      <c r="BE373" s="1"/>
      <c r="BF373" s="64"/>
      <c r="BG373" s="1"/>
      <c r="BH373" s="64"/>
      <c r="BI373" s="1"/>
      <c r="BJ373" s="1"/>
      <c r="BK373" s="1"/>
      <c r="BL373" s="1"/>
      <c r="BM373" s="64"/>
      <c r="BN373" s="64"/>
      <c r="BO373" s="64"/>
      <c r="BP373" s="1"/>
      <c r="BQ373" s="1"/>
      <c r="BR373" s="64"/>
      <c r="BS373" s="1"/>
      <c r="BT373" s="1"/>
      <c r="BU373" s="64"/>
      <c r="BV373" s="1"/>
      <c r="BW373" s="64"/>
      <c r="BX373" s="1"/>
      <c r="BY373" s="1"/>
      <c r="BZ373" s="1"/>
      <c r="CA373" s="1"/>
      <c r="CB373" s="64"/>
      <c r="CC373" s="64"/>
      <c r="CD373" s="64"/>
      <c r="CE373" s="1"/>
      <c r="CF373" s="1"/>
      <c r="CG373" s="64"/>
      <c r="CH373" s="1"/>
      <c r="CI373" s="1"/>
      <c r="CJ373" s="64"/>
      <c r="CK373" s="1"/>
      <c r="CL373" s="64"/>
      <c r="CM373" s="1"/>
      <c r="CN373" s="1"/>
      <c r="CO373" s="1"/>
      <c r="CP373" s="1"/>
      <c r="CQ373" s="64"/>
      <c r="CR373" s="64"/>
      <c r="CS373" s="64"/>
      <c r="CT373" s="1"/>
      <c r="CU373" s="1"/>
      <c r="CV373" s="64"/>
      <c r="CW373" s="1"/>
      <c r="CX373" s="1"/>
      <c r="CY373" s="64"/>
      <c r="CZ373" s="1"/>
      <c r="DA373" s="64"/>
      <c r="DB373" s="1"/>
      <c r="DC373" s="1"/>
      <c r="DD373" s="1"/>
      <c r="DE373" s="1"/>
      <c r="DF373" s="64"/>
      <c r="DG373" s="64"/>
      <c r="DH373" s="64"/>
      <c r="DI373" s="1"/>
      <c r="DJ373" s="1"/>
      <c r="DK373" s="64"/>
      <c r="DL373" s="1"/>
      <c r="DM373" s="1"/>
      <c r="DN373" s="64"/>
      <c r="DO373" s="1"/>
      <c r="DP373" s="64"/>
      <c r="DQ373" s="1"/>
      <c r="DR373" s="1"/>
      <c r="DS373" s="1"/>
      <c r="DT373" s="1"/>
      <c r="DU373" s="64"/>
      <c r="DV373" s="64"/>
      <c r="DW373" s="64"/>
      <c r="DX373" s="1"/>
      <c r="DY373" s="1"/>
      <c r="DZ373" s="64"/>
      <c r="EA373" s="1"/>
      <c r="EB373" s="1"/>
      <c r="EC373" s="64"/>
      <c r="ED373" s="1"/>
      <c r="EE373" s="64"/>
      <c r="EF373" s="1"/>
      <c r="EG373" s="1"/>
      <c r="EH373" s="1"/>
      <c r="EI373" s="1"/>
      <c r="EJ373" s="64"/>
      <c r="EK373" s="64"/>
      <c r="EL373" s="64"/>
      <c r="EM373" s="1"/>
      <c r="EN373" s="1"/>
      <c r="EO373" s="64"/>
      <c r="EP373" s="1"/>
      <c r="EQ373" s="1"/>
      <c r="ER373" s="64"/>
      <c r="ES373" s="1"/>
      <c r="ET373" s="64"/>
      <c r="EU373" s="1"/>
      <c r="EV373" s="1"/>
      <c r="EW373" s="1"/>
      <c r="EX373" s="1"/>
      <c r="EY373" s="64"/>
      <c r="EZ373" s="64"/>
      <c r="FA373" s="64"/>
      <c r="FB373" s="1"/>
      <c r="FC373" s="1"/>
      <c r="FD373" s="64"/>
      <c r="FE373" s="1"/>
      <c r="FF373" s="1"/>
      <c r="FG373" s="64"/>
      <c r="FH373" s="1"/>
      <c r="FI373" s="64"/>
      <c r="FJ373" s="1"/>
      <c r="FK373" s="1"/>
      <c r="FL373" s="1"/>
      <c r="FM373" s="1"/>
      <c r="FN373" s="64"/>
      <c r="FO373" s="64"/>
      <c r="FP373" s="64"/>
      <c r="FQ373" s="1"/>
      <c r="FR373" s="1"/>
      <c r="FS373" s="64"/>
      <c r="FT373" s="1"/>
      <c r="FU373" s="1"/>
      <c r="FV373" s="64"/>
      <c r="FW373" s="1"/>
      <c r="FX373" s="64"/>
      <c r="FY373" s="1"/>
      <c r="FZ373" s="1"/>
      <c r="GA373" s="1"/>
      <c r="GB373" s="1"/>
      <c r="GC373" s="64"/>
      <c r="GD373" s="64"/>
      <c r="GE373" s="64"/>
      <c r="GF373" s="1"/>
      <c r="GG373" s="1"/>
      <c r="GH373" s="64"/>
      <c r="GI373" s="1"/>
      <c r="GJ373" s="1"/>
      <c r="GK373" s="64"/>
      <c r="GL373" s="1"/>
      <c r="GM373" s="64"/>
      <c r="GN373" s="1"/>
      <c r="GO373" s="1"/>
      <c r="GP373" s="1"/>
      <c r="GQ373" s="1"/>
      <c r="GR373" s="64"/>
      <c r="GS373" s="64"/>
      <c r="GT373" s="64"/>
      <c r="GU373" s="1"/>
      <c r="GV373" s="1"/>
      <c r="GW373" s="64"/>
      <c r="GX373" s="1"/>
      <c r="GY373" s="1"/>
      <c r="GZ373" s="64"/>
      <c r="HA373" s="1"/>
      <c r="HB373" s="64"/>
      <c r="HC373" s="1"/>
      <c r="HD373" s="1"/>
      <c r="HE373" s="1"/>
      <c r="HF373" s="1"/>
      <c r="HG373" s="64"/>
      <c r="HH373" s="64"/>
      <c r="HI373" s="64"/>
      <c r="HJ373" s="1"/>
      <c r="HK373" s="1"/>
      <c r="HL373" s="64"/>
      <c r="HM373" s="1"/>
      <c r="HN373" s="1"/>
      <c r="HO373" s="64"/>
      <c r="HP373" s="1"/>
      <c r="HQ373" s="64"/>
      <c r="HR373" s="1"/>
      <c r="HS373" s="1"/>
      <c r="HT373" s="1"/>
      <c r="HU373" s="1"/>
      <c r="HV373" s="64"/>
      <c r="HW373" s="64"/>
      <c r="HX373" s="64"/>
      <c r="HY373" s="1"/>
      <c r="HZ373" s="1"/>
      <c r="IA373" s="64"/>
      <c r="IB373" s="1"/>
      <c r="IC373" s="1"/>
      <c r="ID373" s="64"/>
      <c r="IE373" s="1"/>
      <c r="IF373" s="64"/>
      <c r="IG373" s="1"/>
      <c r="IH373" s="1"/>
      <c r="II373" s="1"/>
      <c r="IJ373" s="1"/>
      <c r="IK373" s="64"/>
      <c r="IL373" s="64"/>
      <c r="IM373" s="64"/>
      <c r="IN373" s="1"/>
      <c r="IO373" s="1"/>
      <c r="IP373" s="64"/>
      <c r="IQ373" s="1"/>
      <c r="IR373" s="1"/>
      <c r="IS373" s="64"/>
      <c r="IT373" s="1"/>
      <c r="IU373" s="64"/>
      <c r="IV373" s="1"/>
    </row>
    <row r="374" spans="1:256" s="34" customFormat="1" ht="30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P374" s="1"/>
      <c r="Q374" s="1"/>
      <c r="R374" s="1"/>
      <c r="S374" s="1"/>
      <c r="T374" s="1"/>
      <c r="U374" s="64"/>
      <c r="V374" s="64"/>
      <c r="W374" s="1"/>
      <c r="X374" s="1"/>
      <c r="Y374" s="64"/>
      <c r="Z374" s="64"/>
      <c r="AA374" s="1"/>
      <c r="AB374" s="64"/>
      <c r="AC374" s="1"/>
      <c r="AD374" s="1"/>
      <c r="AE374" s="1"/>
      <c r="AF374" s="1"/>
      <c r="AG374" s="1"/>
      <c r="AH374" s="1"/>
      <c r="AI374" s="1"/>
      <c r="AJ374" s="64"/>
      <c r="AK374" s="64"/>
      <c r="AL374" s="1"/>
      <c r="AM374" s="1"/>
      <c r="AN374" s="64"/>
      <c r="AO374" s="64"/>
      <c r="AP374" s="1"/>
      <c r="AQ374" s="64"/>
      <c r="AR374" s="1"/>
      <c r="AS374" s="1"/>
      <c r="AT374" s="1"/>
      <c r="AU374" s="1"/>
      <c r="AV374" s="1"/>
      <c r="AW374" s="1"/>
      <c r="AX374" s="1"/>
      <c r="AY374" s="64"/>
      <c r="AZ374" s="64"/>
      <c r="BA374" s="1"/>
      <c r="BB374" s="1"/>
      <c r="BC374" s="64"/>
      <c r="BD374" s="64"/>
      <c r="BE374" s="1"/>
      <c r="BF374" s="64"/>
      <c r="BG374" s="1"/>
      <c r="BH374" s="1"/>
      <c r="BI374" s="1"/>
      <c r="BJ374" s="1"/>
      <c r="BK374" s="1"/>
      <c r="BL374" s="1"/>
      <c r="BM374" s="1"/>
      <c r="BN374" s="64"/>
      <c r="BO374" s="64"/>
      <c r="BP374" s="1"/>
      <c r="BQ374" s="1"/>
      <c r="BR374" s="64"/>
      <c r="BS374" s="64"/>
      <c r="BT374" s="1"/>
      <c r="BU374" s="64"/>
      <c r="BV374" s="1"/>
      <c r="BW374" s="1"/>
      <c r="BX374" s="1"/>
      <c r="BY374" s="1"/>
      <c r="BZ374" s="1"/>
      <c r="CA374" s="1"/>
      <c r="CB374" s="1"/>
      <c r="CC374" s="64"/>
      <c r="CD374" s="64"/>
      <c r="CE374" s="1"/>
      <c r="CF374" s="1"/>
      <c r="CG374" s="64"/>
      <c r="CH374" s="64"/>
      <c r="CI374" s="1"/>
      <c r="CJ374" s="64"/>
      <c r="CK374" s="1"/>
      <c r="CL374" s="1"/>
      <c r="CM374" s="1"/>
      <c r="CN374" s="1"/>
      <c r="CO374" s="1"/>
      <c r="CP374" s="1"/>
      <c r="CQ374" s="1"/>
      <c r="CR374" s="64"/>
      <c r="CS374" s="64"/>
      <c r="CT374" s="1"/>
      <c r="CU374" s="1"/>
      <c r="CV374" s="64"/>
      <c r="CW374" s="64"/>
      <c r="CX374" s="1"/>
      <c r="CY374" s="64"/>
      <c r="CZ374" s="1"/>
      <c r="DA374" s="1"/>
      <c r="DB374" s="1"/>
      <c r="DC374" s="1"/>
      <c r="DD374" s="1"/>
      <c r="DE374" s="1"/>
      <c r="DF374" s="1"/>
      <c r="DG374" s="64"/>
      <c r="DH374" s="64"/>
      <c r="DI374" s="1"/>
      <c r="DJ374" s="1"/>
      <c r="DK374" s="64"/>
      <c r="DL374" s="64"/>
      <c r="DM374" s="1"/>
      <c r="DN374" s="64"/>
      <c r="DO374" s="1"/>
      <c r="DP374" s="1"/>
      <c r="DQ374" s="1"/>
      <c r="DR374" s="1"/>
      <c r="DS374" s="1"/>
      <c r="DT374" s="1"/>
      <c r="DU374" s="1"/>
      <c r="DV374" s="64"/>
      <c r="DW374" s="64"/>
      <c r="DX374" s="1"/>
      <c r="DY374" s="1"/>
      <c r="DZ374" s="64"/>
      <c r="EA374" s="64"/>
      <c r="EB374" s="1"/>
      <c r="EC374" s="64"/>
      <c r="ED374" s="1"/>
      <c r="EE374" s="1"/>
      <c r="EF374" s="1"/>
      <c r="EG374" s="1"/>
      <c r="EH374" s="1"/>
      <c r="EI374" s="1"/>
      <c r="EJ374" s="1"/>
      <c r="EK374" s="64"/>
      <c r="EL374" s="64"/>
      <c r="EM374" s="1"/>
      <c r="EN374" s="1"/>
      <c r="EO374" s="64"/>
      <c r="EP374" s="64"/>
      <c r="EQ374" s="1"/>
      <c r="ER374" s="64"/>
      <c r="ES374" s="1"/>
      <c r="ET374" s="1"/>
      <c r="EU374" s="1"/>
      <c r="EV374" s="1"/>
      <c r="EW374" s="1"/>
      <c r="EX374" s="1"/>
      <c r="EY374" s="1"/>
      <c r="EZ374" s="64"/>
      <c r="FA374" s="64"/>
      <c r="FB374" s="1"/>
      <c r="FC374" s="1"/>
      <c r="FD374" s="64"/>
      <c r="FE374" s="64"/>
      <c r="FF374" s="1"/>
      <c r="FG374" s="64"/>
      <c r="FH374" s="1"/>
      <c r="FI374" s="1"/>
      <c r="FJ374" s="1"/>
      <c r="FK374" s="1"/>
      <c r="FL374" s="1"/>
      <c r="FM374" s="1"/>
      <c r="FN374" s="1"/>
      <c r="FO374" s="64"/>
      <c r="FP374" s="64"/>
      <c r="FQ374" s="1"/>
      <c r="FR374" s="1"/>
      <c r="FS374" s="64"/>
      <c r="FT374" s="64"/>
      <c r="FU374" s="1"/>
      <c r="FV374" s="64"/>
      <c r="FW374" s="1"/>
      <c r="FX374" s="1"/>
      <c r="FY374" s="1"/>
      <c r="FZ374" s="1"/>
      <c r="GA374" s="1"/>
      <c r="GB374" s="1"/>
      <c r="GC374" s="1"/>
      <c r="GD374" s="64"/>
      <c r="GE374" s="64"/>
      <c r="GF374" s="1"/>
      <c r="GG374" s="1"/>
      <c r="GH374" s="64"/>
      <c r="GI374" s="64"/>
      <c r="GJ374" s="1"/>
      <c r="GK374" s="64"/>
      <c r="GL374" s="1"/>
      <c r="GM374" s="1"/>
      <c r="GN374" s="1"/>
      <c r="GO374" s="1"/>
      <c r="GP374" s="1"/>
      <c r="GQ374" s="1"/>
      <c r="GR374" s="1"/>
      <c r="GS374" s="64"/>
      <c r="GT374" s="64"/>
      <c r="GU374" s="1"/>
      <c r="GV374" s="1"/>
      <c r="GW374" s="64"/>
      <c r="GX374" s="64"/>
      <c r="GY374" s="1"/>
      <c r="GZ374" s="64"/>
      <c r="HA374" s="1"/>
      <c r="HB374" s="1"/>
      <c r="HC374" s="1"/>
      <c r="HD374" s="1"/>
      <c r="HE374" s="1"/>
      <c r="HF374" s="1"/>
      <c r="HG374" s="1"/>
      <c r="HH374" s="64"/>
      <c r="HI374" s="64"/>
      <c r="HJ374" s="1"/>
      <c r="HK374" s="1"/>
      <c r="HL374" s="64"/>
      <c r="HM374" s="64"/>
      <c r="HN374" s="1"/>
      <c r="HO374" s="64"/>
      <c r="HP374" s="1"/>
      <c r="HQ374" s="1"/>
      <c r="HR374" s="1"/>
      <c r="HS374" s="1"/>
      <c r="HT374" s="1"/>
      <c r="HU374" s="1"/>
      <c r="HV374" s="1"/>
      <c r="HW374" s="64"/>
      <c r="HX374" s="64"/>
      <c r="HY374" s="1"/>
      <c r="HZ374" s="1"/>
      <c r="IA374" s="64"/>
      <c r="IB374" s="64"/>
      <c r="IC374" s="1"/>
      <c r="ID374" s="64"/>
      <c r="IE374" s="1"/>
      <c r="IF374" s="1"/>
      <c r="IG374" s="1"/>
      <c r="IH374" s="1"/>
      <c r="II374" s="1"/>
      <c r="IJ374" s="1"/>
      <c r="IK374" s="1"/>
      <c r="IL374" s="64"/>
      <c r="IM374" s="64"/>
      <c r="IN374" s="1"/>
      <c r="IO374" s="1"/>
      <c r="IP374" s="64"/>
      <c r="IQ374" s="64"/>
      <c r="IR374" s="1"/>
      <c r="IS374" s="64"/>
      <c r="IT374" s="1"/>
      <c r="IU374" s="1"/>
      <c r="IV374" s="1"/>
    </row>
    <row r="375" spans="1:256" s="34" customFormat="1" ht="30">
      <c r="A375" s="65" t="s">
        <v>104</v>
      </c>
      <c r="B375" s="65"/>
      <c r="C375" s="65"/>
      <c r="D375" s="65"/>
      <c r="E375" s="65"/>
      <c r="F375" s="65"/>
      <c r="G375" s="65"/>
      <c r="H375" s="65"/>
      <c r="I375" s="65"/>
      <c r="J375" s="65" t="s">
        <v>105</v>
      </c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52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52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52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52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52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52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52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52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52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52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52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52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52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52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52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52"/>
      <c r="IT375" s="1"/>
      <c r="IU375" s="1"/>
      <c r="IV375" s="1"/>
    </row>
    <row r="376" spans="1:256" s="34" customFormat="1" ht="30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10" s="34" customFormat="1" ht="35.25" customHeight="1">
      <c r="A377" s="65" t="s">
        <v>106</v>
      </c>
      <c r="B377" s="65"/>
      <c r="C377" s="65"/>
      <c r="D377" s="65"/>
      <c r="E377" s="65"/>
      <c r="F377" s="65"/>
      <c r="G377" s="65"/>
      <c r="H377" s="65"/>
      <c r="I377" s="65"/>
      <c r="J377" s="65"/>
    </row>
    <row r="378" spans="1:256" s="34" customFormat="1" ht="30">
      <c r="A378" s="65" t="s">
        <v>107</v>
      </c>
      <c r="B378" s="65"/>
      <c r="C378" s="65"/>
      <c r="D378" s="65"/>
      <c r="E378" s="65"/>
      <c r="F378" s="65"/>
      <c r="G378" s="65"/>
      <c r="H378" s="65"/>
      <c r="I378" s="65"/>
      <c r="J378" s="6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52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52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52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52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52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52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52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52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52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52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52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52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52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52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52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52"/>
      <c r="IT378" s="1"/>
      <c r="IU378" s="1"/>
      <c r="IV378" s="1"/>
    </row>
    <row r="379" spans="1:256" s="34" customFormat="1" ht="30">
      <c r="A379" s="65" t="s">
        <v>108</v>
      </c>
      <c r="B379" s="65"/>
      <c r="C379" s="65"/>
      <c r="D379" s="65"/>
      <c r="E379" s="65"/>
      <c r="F379" s="65"/>
      <c r="G379" s="65"/>
      <c r="H379" s="65"/>
      <c r="I379" s="65" t="s">
        <v>109</v>
      </c>
      <c r="J379" s="6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10" s="34" customFormat="1" ht="30">
      <c r="A380" s="65" t="s">
        <v>110</v>
      </c>
      <c r="B380" s="65"/>
      <c r="C380" s="65"/>
      <c r="D380" s="65"/>
      <c r="E380" s="65"/>
      <c r="F380" s="65"/>
      <c r="G380" s="65"/>
      <c r="H380" s="65"/>
      <c r="I380" s="65" t="s">
        <v>111</v>
      </c>
      <c r="J380" s="65"/>
    </row>
    <row r="381" spans="1:10" s="34" customFormat="1" ht="30">
      <c r="A381" s="65"/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s="34" customFormat="1" ht="30">
      <c r="A382" s="65" t="s">
        <v>112</v>
      </c>
      <c r="B382" s="65"/>
      <c r="C382" s="65"/>
      <c r="D382" s="65"/>
      <c r="E382" s="65"/>
      <c r="F382" s="65"/>
      <c r="G382" s="65"/>
      <c r="H382" s="65"/>
      <c r="I382" s="65"/>
      <c r="J382" s="65"/>
    </row>
    <row r="383" spans="1:10" s="34" customFormat="1" ht="30">
      <c r="A383" s="65" t="s">
        <v>108</v>
      </c>
      <c r="B383" s="65"/>
      <c r="C383" s="65"/>
      <c r="D383" s="65"/>
      <c r="E383" s="65"/>
      <c r="F383" s="65"/>
      <c r="G383" s="65"/>
      <c r="H383" s="65"/>
      <c r="I383" s="65" t="s">
        <v>113</v>
      </c>
      <c r="J383" s="65"/>
    </row>
    <row r="384" spans="1:10" s="34" customFormat="1" ht="30">
      <c r="A384" s="65" t="s">
        <v>110</v>
      </c>
      <c r="B384" s="65"/>
      <c r="C384" s="65"/>
      <c r="D384" s="65"/>
      <c r="E384" s="65"/>
      <c r="F384" s="65"/>
      <c r="G384" s="65"/>
      <c r="H384" s="65"/>
      <c r="I384" s="65" t="s">
        <v>114</v>
      </c>
      <c r="J384" s="65"/>
    </row>
    <row r="385" spans="1:10" s="34" customFormat="1" ht="20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s="34" customFormat="1" ht="20.2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s="34" customFormat="1" ht="30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s="34" customFormat="1" ht="30">
      <c r="A388" s="65"/>
      <c r="B388" s="65"/>
      <c r="C388" s="65"/>
      <c r="D388" s="65"/>
      <c r="E388" s="65"/>
      <c r="F388" s="65"/>
      <c r="G388" s="65"/>
      <c r="H388" s="65"/>
      <c r="I388" s="65"/>
      <c r="J388" s="65"/>
    </row>
    <row r="389" spans="1:10" s="34" customFormat="1" ht="30">
      <c r="A389" s="65" t="s">
        <v>115</v>
      </c>
      <c r="B389" s="65"/>
      <c r="C389" s="65"/>
      <c r="D389" s="65"/>
      <c r="E389" s="65"/>
      <c r="F389" s="65" t="s">
        <v>116</v>
      </c>
      <c r="G389" s="65"/>
      <c r="H389" s="65"/>
      <c r="I389" s="65"/>
      <c r="J389" s="65"/>
    </row>
    <row r="390" spans="1:10" s="34" customFormat="1" ht="30">
      <c r="A390" s="65"/>
      <c r="B390" s="65"/>
      <c r="C390" s="65"/>
      <c r="D390" s="65"/>
      <c r="E390" s="65"/>
      <c r="F390" s="65" t="s">
        <v>117</v>
      </c>
      <c r="G390" s="65"/>
      <c r="H390" s="65"/>
      <c r="I390" s="65"/>
      <c r="J390" s="65"/>
    </row>
    <row r="391" spans="1:10" s="34" customFormat="1" ht="30">
      <c r="A391" s="67"/>
      <c r="B391" s="67"/>
      <c r="C391" s="67"/>
      <c r="D391" s="67"/>
      <c r="E391" s="67"/>
      <c r="F391" s="67"/>
      <c r="G391" s="67"/>
      <c r="H391" s="67"/>
      <c r="I391" s="67"/>
      <c r="J391" s="67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0" max="255" man="1"/>
    <brk id="3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2014-12-02T14:14:44Z</cp:lastPrinted>
  <dcterms:created xsi:type="dcterms:W3CDTF">2007-11-13T16:29:52Z</dcterms:created>
  <dcterms:modified xsi:type="dcterms:W3CDTF">2020-02-26T21:09:15Z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257319232</vt:i4>
  </property>
  <property fmtid="{D5CDD505-2E9C-101B-9397-08002B2CF9AE}" pid="3" name="_NewReviewCycle">
    <vt:lpwstr/>
  </property>
  <property fmtid="{D5CDD505-2E9C-101B-9397-08002B2CF9AE}" pid="4" name="_EmailSubject">
    <vt:lpwstr>Aug 15 Website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